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390" windowHeight="3555" activeTab="0"/>
  </bookViews>
  <sheets>
    <sheet name="2012-13 Posting Summary E Form" sheetId="1" r:id="rId1"/>
    <sheet name="school list" sheetId="2" r:id="rId2"/>
  </sheets>
  <definedNames>
    <definedName name="datarange">'2012-13 Posting Summary E Form'!$C$13:$L$71</definedName>
    <definedName name="_xlnm.Print_Area" localSheetId="0">'2012-13 Posting Summary E Form'!$A$1:$L$73</definedName>
  </definedNames>
  <calcPr fullCalcOnLoad="1"/>
</workbook>
</file>

<file path=xl/comments1.xml><?xml version="1.0" encoding="utf-8"?>
<comments xmlns="http://schemas.openxmlformats.org/spreadsheetml/2006/main">
  <authors>
    <author>roy.baker</author>
  </authors>
  <commentList>
    <comment ref="L4" authorId="0">
      <text>
        <r>
          <rPr>
            <sz val="8"/>
            <rFont val="Tahoma"/>
            <family val="0"/>
          </rPr>
          <t xml:space="preserve">Must equal zero - in which case save file with relevant file name e.g. WaterlooRoadJun11PSum and email to: -
 </t>
        </r>
        <r>
          <rPr>
            <u val="single"/>
            <sz val="8"/>
            <rFont val="Tahoma"/>
            <family val="2"/>
          </rPr>
          <t>schools.accountancy@barnet.gov.uk</t>
        </r>
        <r>
          <rPr>
            <sz val="8"/>
            <rFont val="Tahoma"/>
            <family val="0"/>
          </rPr>
          <t xml:space="preserve"> 
Along with bank reconciliation.   If not zero then check amounts input from Posting Summary. Ensure a  "D" or "C" has been entered  in column K and that </t>
        </r>
        <r>
          <rPr>
            <b/>
            <sz val="8"/>
            <rFont val="Tahoma"/>
            <family val="2"/>
          </rPr>
          <t>no minus signs</t>
        </r>
        <r>
          <rPr>
            <sz val="8"/>
            <rFont val="Tahoma"/>
            <family val="0"/>
          </rPr>
          <t xml:space="preserve"> have been entered
</t>
        </r>
      </text>
    </comment>
    <comment ref="A6" authorId="0">
      <text>
        <r>
          <rPr>
            <sz val="8"/>
            <rFont val="Tahoma"/>
            <family val="0"/>
          </rPr>
          <t>Name of school automatically appears when your Cost Centre is entered in cell A2</t>
        </r>
      </text>
    </comment>
  </commentList>
</comments>
</file>

<file path=xl/comments2.xml><?xml version="1.0" encoding="utf-8"?>
<comments xmlns="http://schemas.openxmlformats.org/spreadsheetml/2006/main">
  <authors>
    <author>roy.baker</author>
  </authors>
  <commentList>
    <comment ref="D2" authorId="0">
      <text>
        <r>
          <rPr>
            <b/>
            <sz val="8"/>
            <rFont val="Tahoma"/>
            <family val="0"/>
          </rPr>
          <t xml:space="preserve">equivalent to old M88 700 code on LAFIS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<sst xmlns="http://schemas.openxmlformats.org/spreadsheetml/2006/main" count="456" uniqueCount="276">
  <si>
    <t>Gl upload - line items</t>
  </si>
  <si>
    <t>Profit centre</t>
  </si>
  <si>
    <t>C</t>
  </si>
  <si>
    <t>D</t>
  </si>
  <si>
    <t>Cost centre</t>
  </si>
  <si>
    <t>GL a/c</t>
  </si>
  <si>
    <t>Tax Code</t>
  </si>
  <si>
    <t>Order</t>
  </si>
  <si>
    <t>WBS</t>
  </si>
  <si>
    <t>Amount</t>
  </si>
  <si>
    <t>Assignment</t>
  </si>
  <si>
    <t>New Co.Code</t>
  </si>
  <si>
    <t>Item Text</t>
  </si>
  <si>
    <t>Calculate Tax</t>
  </si>
  <si>
    <t>Tax Amount</t>
  </si>
  <si>
    <t>Long Text1</t>
  </si>
  <si>
    <t>Long Text 2</t>
  </si>
  <si>
    <t>Long Text 3</t>
  </si>
  <si>
    <t>Long Text 4</t>
  </si>
  <si>
    <t>Long Text 5</t>
  </si>
  <si>
    <t>check</t>
  </si>
  <si>
    <t>Expenditure VAT</t>
  </si>
  <si>
    <t>Income VAT</t>
  </si>
  <si>
    <t>Administrative &amp; Clerical Staff</t>
  </si>
  <si>
    <t>Premises Staff</t>
  </si>
  <si>
    <t>Catering Staff</t>
  </si>
  <si>
    <t>Teaching Staff</t>
  </si>
  <si>
    <t>Education Support Staff</t>
  </si>
  <si>
    <t>Cost of Other Staff</t>
  </si>
  <si>
    <t>Indirect Employee Expenses</t>
  </si>
  <si>
    <t>Supply Teacher Insurance</t>
  </si>
  <si>
    <t>Staff Development &amp; Training</t>
  </si>
  <si>
    <t>Staff Related Insurance</t>
  </si>
  <si>
    <t>Building Maintenance &amp; Improvement</t>
  </si>
  <si>
    <t>Grounds Maintenance &amp; Improvement</t>
  </si>
  <si>
    <t>Other Occupation Costs</t>
  </si>
  <si>
    <t>Energy</t>
  </si>
  <si>
    <t>Rates</t>
  </si>
  <si>
    <t>Water &amp; Sewerage</t>
  </si>
  <si>
    <t>ICT Learning Resources</t>
  </si>
  <si>
    <t>Administrative Supplies</t>
  </si>
  <si>
    <t>Other Insurance Premiums</t>
  </si>
  <si>
    <t>Special Facilities</t>
  </si>
  <si>
    <t>Catering Supplies</t>
  </si>
  <si>
    <t>Exam Fees</t>
  </si>
  <si>
    <t>Loan Interest</t>
  </si>
  <si>
    <t>Direct Revenue Financing</t>
  </si>
  <si>
    <t>Acquisition of Land &amp; Buildings</t>
  </si>
  <si>
    <t>New Construction, Conversion &amp; Renovation</t>
  </si>
  <si>
    <t>Vehicles, Plant, Equipment &amp; Machinery</t>
  </si>
  <si>
    <t>Information Communications Technology</t>
  </si>
  <si>
    <t>Other Government Grants</t>
  </si>
  <si>
    <t>Other Grants &amp; Payments</t>
  </si>
  <si>
    <t>Income from Facilities &amp; Services</t>
  </si>
  <si>
    <t>Income from Catering</t>
  </si>
  <si>
    <t>Receipts from Supply Teacher Insurance Claims</t>
  </si>
  <si>
    <t>Receipts from Other Insurance Claims</t>
  </si>
  <si>
    <t>Income from Contributions</t>
  </si>
  <si>
    <t>Voluntary or Private Capital Income</t>
  </si>
  <si>
    <t>VN</t>
  </si>
  <si>
    <t>AN</t>
  </si>
  <si>
    <t>Net Cash Movement in Period</t>
  </si>
  <si>
    <t>Y</t>
  </si>
  <si>
    <r>
      <t>C</t>
    </r>
    <r>
      <rPr>
        <sz val="10"/>
        <rFont val="Arial"/>
        <family val="0"/>
      </rPr>
      <t>redit</t>
    </r>
  </si>
  <si>
    <r>
      <t>D</t>
    </r>
    <r>
      <rPr>
        <sz val="10"/>
        <rFont val="Arial"/>
        <family val="0"/>
      </rPr>
      <t>ebit /</t>
    </r>
  </si>
  <si>
    <t>Enter a "C" if amount on Posting Summary has a '-' minus prefix, otherwise enter a "D"</t>
  </si>
  <si>
    <r>
      <t xml:space="preserve">Input amount from Posting Summary </t>
    </r>
    <r>
      <rPr>
        <b/>
        <sz val="9"/>
        <rFont val="Arial"/>
        <family val="0"/>
      </rPr>
      <t>WITHOUT</t>
    </r>
    <r>
      <rPr>
        <sz val="9"/>
        <rFont val="Arial"/>
        <family val="0"/>
      </rPr>
      <t xml:space="preserve"> commas or minus sign</t>
    </r>
  </si>
  <si>
    <t>School</t>
  </si>
  <si>
    <t>SAP Cost Centre</t>
  </si>
  <si>
    <t>Cash at Bank GL</t>
  </si>
  <si>
    <t>Brookhill Nursery</t>
  </si>
  <si>
    <t>Hampden Way Nursery</t>
  </si>
  <si>
    <t>All Saints' CE School (NW2)</t>
  </si>
  <si>
    <t>All Saints' CE School (N20)</t>
  </si>
  <si>
    <t>Annunciation RC Infant School</t>
  </si>
  <si>
    <t>Barnfield School</t>
  </si>
  <si>
    <t>Bell Lane School</t>
  </si>
  <si>
    <t>Brookland Junior School</t>
  </si>
  <si>
    <t>Brookland Infant School</t>
  </si>
  <si>
    <t>Brunswick Park School</t>
  </si>
  <si>
    <t>Childs Hill School</t>
  </si>
  <si>
    <t>Christ Church CE School</t>
  </si>
  <si>
    <t>Church Hill School</t>
  </si>
  <si>
    <t>Colindale School</t>
  </si>
  <si>
    <t>Coppetts Wood School</t>
  </si>
  <si>
    <t>Courtland School</t>
  </si>
  <si>
    <t>Cromer Road School</t>
  </si>
  <si>
    <t>Deansbrook Junior School</t>
  </si>
  <si>
    <t>Deansbrook Infant School</t>
  </si>
  <si>
    <t>Dollis Junior School</t>
  </si>
  <si>
    <t>Dollis Infant School</t>
  </si>
  <si>
    <t>Edgware Junior School</t>
  </si>
  <si>
    <t>Edgware Infant School</t>
  </si>
  <si>
    <t>Fairway School</t>
  </si>
  <si>
    <t>Foulds School</t>
  </si>
  <si>
    <t>Frith Manor School</t>
  </si>
  <si>
    <t>Garden Suburb Junior School</t>
  </si>
  <si>
    <t>Garden Suburb Infant School</t>
  </si>
  <si>
    <t>Goldbeaters School</t>
  </si>
  <si>
    <t>Grasvenor Avenue Infant School</t>
  </si>
  <si>
    <t>Hollickwood School</t>
  </si>
  <si>
    <t>Holly Park School</t>
  </si>
  <si>
    <t>Holy Trinity CE School</t>
  </si>
  <si>
    <t>Livingstone School</t>
  </si>
  <si>
    <t xml:space="preserve">Manorside School </t>
  </si>
  <si>
    <t>Monken Hadley CE School</t>
  </si>
  <si>
    <t>Monkfrith School</t>
  </si>
  <si>
    <t>Moss Hall Junior School</t>
  </si>
  <si>
    <t>Moss Hall Infant School</t>
  </si>
  <si>
    <t>Northside School</t>
  </si>
  <si>
    <t>Danegrove School</t>
  </si>
  <si>
    <t>Osidge School</t>
  </si>
  <si>
    <t>Our Lady of Lourdes RC School</t>
  </si>
  <si>
    <t>Queenswell Junior School</t>
  </si>
  <si>
    <t>St. Agnes' RC School</t>
  </si>
  <si>
    <t>St. Catherine's RC School</t>
  </si>
  <si>
    <t>St. John's CE School (N11)</t>
  </si>
  <si>
    <t>St. Mary's CE School (N3)</t>
  </si>
  <si>
    <t>St. Mary's CE School (EN4)</t>
  </si>
  <si>
    <t>St. Paul's CE School (N11)</t>
  </si>
  <si>
    <t>St. Paul's CE School (NW7)</t>
  </si>
  <si>
    <t>St. Vincent's RC School</t>
  </si>
  <si>
    <t>Sunnyfields School</t>
  </si>
  <si>
    <t xml:space="preserve">Summerside School </t>
  </si>
  <si>
    <t>St. Andrew's CE School</t>
  </si>
  <si>
    <t>Trent CE School</t>
  </si>
  <si>
    <t>Tudor School</t>
  </si>
  <si>
    <t>Underhill Junior School</t>
  </si>
  <si>
    <t>Underhill Infant School</t>
  </si>
  <si>
    <t>Whitings Hill School</t>
  </si>
  <si>
    <t>St. Joseph's RC Junior School</t>
  </si>
  <si>
    <t>St. Theresa's RC School</t>
  </si>
  <si>
    <t>Woodridge School</t>
  </si>
  <si>
    <t>Sacred Heart RC School</t>
  </si>
  <si>
    <t>St. Joseph's RC Infant School</t>
  </si>
  <si>
    <t>Rosh Pinah School</t>
  </si>
  <si>
    <t>Menorah Primary School</t>
  </si>
  <si>
    <t>Blessed Dominic RC School</t>
  </si>
  <si>
    <t>St. John's CE School (N20)</t>
  </si>
  <si>
    <t>Annunciation RC Junior School</t>
  </si>
  <si>
    <t>Chalgrove School</t>
  </si>
  <si>
    <t>Queenswell Infant School</t>
  </si>
  <si>
    <t>Parkfield School</t>
  </si>
  <si>
    <t>Hasmonean Primary School</t>
  </si>
  <si>
    <t>Hyde School</t>
  </si>
  <si>
    <t>Woodcroft Primary</t>
  </si>
  <si>
    <t>Wessex Gardens School</t>
  </si>
  <si>
    <t>Mathilda Marks Kennedy School</t>
  </si>
  <si>
    <t>Menorah Foundation School</t>
  </si>
  <si>
    <t>Orion School</t>
  </si>
  <si>
    <t>Beis Yaakov</t>
  </si>
  <si>
    <t>Pardes House School</t>
  </si>
  <si>
    <t>Broadfields Primary</t>
  </si>
  <si>
    <t>St. Mary's &amp; St. Johns Primary</t>
  </si>
  <si>
    <t>Bishop Douglass RC High</t>
  </si>
  <si>
    <t>Friern Barnet School</t>
  </si>
  <si>
    <t>St James' Catholic High School</t>
  </si>
  <si>
    <t>Finchley Catholic High School</t>
  </si>
  <si>
    <t xml:space="preserve">Henrietta Barnett School </t>
  </si>
  <si>
    <t>St. Michael's Catholic Grammar School</t>
  </si>
  <si>
    <t>Copthall School</t>
  </si>
  <si>
    <t>Oak Lodge School</t>
  </si>
  <si>
    <t>Northway School</t>
  </si>
  <si>
    <t>Oakleigh School</t>
  </si>
  <si>
    <t>Mapledown School</t>
  </si>
  <si>
    <t>SAP Cost Centres and Cash at Bank GL Codes</t>
  </si>
  <si>
    <t>St Mary's CE High School [ Hendon Campus ]</t>
  </si>
  <si>
    <t>CI01</t>
  </si>
  <si>
    <t>Capital Income</t>
  </si>
  <si>
    <t>CI03</t>
  </si>
  <si>
    <t>CI04</t>
  </si>
  <si>
    <t>CE01</t>
  </si>
  <si>
    <t>CE02</t>
  </si>
  <si>
    <t>CE03</t>
  </si>
  <si>
    <t>CE04</t>
  </si>
  <si>
    <t>E01</t>
  </si>
  <si>
    <t>E02</t>
  </si>
  <si>
    <t>Supply Teaching Staff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</si>
  <si>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</si>
  <si>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</si>
  <si>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</si>
  <si>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</si>
  <si>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</si>
  <si>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</si>
  <si>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</si>
  <si>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</si>
  <si>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</si>
  <si>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</si>
  <si>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</si>
  <si>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</si>
  <si>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Cleaning &amp; Caretaking</t>
  </si>
  <si>
    <t>E15</t>
  </si>
  <si>
    <t>E16</t>
  </si>
  <si>
    <t>E17</t>
  </si>
  <si>
    <t>E18</t>
  </si>
  <si>
    <t>E19</t>
  </si>
  <si>
    <t>Learning Resources</t>
  </si>
  <si>
    <t>E20</t>
  </si>
  <si>
    <t>E21</t>
  </si>
  <si>
    <t>E22</t>
  </si>
  <si>
    <t>E23</t>
  </si>
  <si>
    <t>E24</t>
  </si>
  <si>
    <t>E25</t>
  </si>
  <si>
    <t>E26</t>
  </si>
  <si>
    <t>Agency Supply Teachers</t>
  </si>
  <si>
    <t>E27</t>
  </si>
  <si>
    <t>Bought in Professional Services - Curriculum</t>
  </si>
  <si>
    <t>E28</t>
  </si>
  <si>
    <t>Bought in Professional Services - Other</t>
  </si>
  <si>
    <t>E29</t>
  </si>
  <si>
    <t>E30</t>
  </si>
  <si>
    <t>E31</t>
  </si>
  <si>
    <t>E32</t>
  </si>
  <si>
    <t>Community Extended School - Other Costs</t>
  </si>
  <si>
    <t>Community Extended School - Staff Costs</t>
  </si>
  <si>
    <t>I01</t>
  </si>
  <si>
    <t>Funds Delegated By LEA</t>
  </si>
  <si>
    <t>I05</t>
  </si>
  <si>
    <t>I06</t>
  </si>
  <si>
    <t>I07</t>
  </si>
  <si>
    <t>I08</t>
  </si>
  <si>
    <t>I09</t>
  </si>
  <si>
    <t>I10</t>
  </si>
  <si>
    <t>I11</t>
  </si>
  <si>
    <t>I12</t>
  </si>
  <si>
    <t>I13</t>
  </si>
  <si>
    <t>Donations and/or Voluntary Funds</t>
  </si>
  <si>
    <t>I15</t>
  </si>
  <si>
    <t>I16</t>
  </si>
  <si>
    <t>Extended School Funding - Community Focussed</t>
  </si>
  <si>
    <t>I17</t>
  </si>
  <si>
    <t>Community Extended School - Other Income</t>
  </si>
  <si>
    <t>CFR</t>
  </si>
  <si>
    <t>Code</t>
  </si>
  <si>
    <t>-</t>
  </si>
  <si>
    <t xml:space="preserve">Extended School Funding - Pupil Focussed </t>
  </si>
  <si>
    <t>April &amp; May</t>
  </si>
  <si>
    <t>April</t>
  </si>
  <si>
    <t>May</t>
  </si>
  <si>
    <t>June</t>
  </si>
  <si>
    <t>July</t>
  </si>
  <si>
    <t>August</t>
  </si>
  <si>
    <t>July &amp; August</t>
  </si>
  <si>
    <t>September</t>
  </si>
  <si>
    <t>October</t>
  </si>
  <si>
    <t>November</t>
  </si>
  <si>
    <t>December</t>
  </si>
  <si>
    <t>January</t>
  </si>
  <si>
    <t>February</t>
  </si>
  <si>
    <t>March</t>
  </si>
  <si>
    <t>Month*</t>
  </si>
  <si>
    <t>Return Type*</t>
  </si>
  <si>
    <t>Original</t>
  </si>
  <si>
    <t>Correction / Adjustment</t>
  </si>
  <si>
    <t>*click on cell B8 / B9 and select from drop down menu</t>
  </si>
  <si>
    <t>I02</t>
  </si>
  <si>
    <t>Funding for 6th Form Students</t>
  </si>
  <si>
    <t>I03</t>
  </si>
  <si>
    <t>I04</t>
  </si>
  <si>
    <t>SEN Funding</t>
  </si>
  <si>
    <t>Funding for Minority Ethnic Pupils</t>
  </si>
  <si>
    <t>Claremont Primary</t>
  </si>
  <si>
    <t>Enter your 5 Digit Cost Centre (see list on Sheet 2)</t>
  </si>
  <si>
    <t>Akiva</t>
  </si>
  <si>
    <t>Martin Primary</t>
  </si>
  <si>
    <t>Moss Hall Nursery</t>
  </si>
  <si>
    <t>St Margaret's Nursery</t>
  </si>
  <si>
    <t xml:space="preserve">Description [automatic - no input required ] </t>
  </si>
  <si>
    <t>JCoSS</t>
  </si>
  <si>
    <t>Choose your school</t>
  </si>
  <si>
    <t>Pupil Premium</t>
  </si>
  <si>
    <t>Posting Summary E-Form, for use from April 2012</t>
  </si>
  <si>
    <t>I18</t>
  </si>
  <si>
    <t>Additional Grants for Schools</t>
  </si>
  <si>
    <t>Beit Shvidler</t>
  </si>
  <si>
    <t xml:space="preserve">                                 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</si>
</sst>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sz val="10"/>
      <color indexed="53"/>
      <name val="Arial"/>
      <family val="0"/>
    </font>
    <font>
      <i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8"/>
      <name val="Tahoma"/>
      <family val="0"/>
    </font>
    <font>
      <sz val="10"/>
      <color indexed="8"/>
      <name val="Arial"/>
      <family val="2"/>
    </font>
    <font>
      <sz val="10"/>
      <color indexed="44"/>
      <name val="Arial"/>
      <family val="0"/>
    </font>
    <font>
      <u val="single"/>
      <sz val="8"/>
      <name val="Tahoma"/>
      <family val="2"/>
    </font>
    <font>
      <sz val="13"/>
      <name val="Arial"/>
      <family val="0"/>
    </font>
    <font>
      <i/>
      <sz val="9"/>
      <name val="Arial"/>
      <family val="2"/>
    </font>
    <font>
      <sz val="10"/>
      <color indexed="62"/>
      <name val="Arial"/>
      <family val="2"/>
    </font>
    <font>
      <b/>
      <sz val="14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 quotePrefix="1">
      <alignment/>
    </xf>
    <xf numFmtId="0" fontId="0" fillId="33" borderId="11" xfId="0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 horizontal="center"/>
    </xf>
    <xf numFmtId="2" fontId="0" fillId="0" borderId="0" xfId="0" applyNumberFormat="1" applyFill="1" applyAlignment="1" applyProtection="1">
      <alignment/>
      <protection locked="0"/>
    </xf>
    <xf numFmtId="0" fontId="0" fillId="0" borderId="12" xfId="0" applyBorder="1" applyAlignment="1">
      <alignment/>
    </xf>
    <xf numFmtId="0" fontId="9" fillId="0" borderId="12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16" fontId="14" fillId="0" borderId="0" xfId="0" applyNumberFormat="1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 applyProtection="1">
      <alignment/>
      <protection locked="0"/>
    </xf>
    <xf numFmtId="0" fontId="18" fillId="0" borderId="0" xfId="0" applyFont="1" applyAlignment="1">
      <alignment/>
    </xf>
    <xf numFmtId="0" fontId="19" fillId="0" borderId="0" xfId="0" applyFont="1" applyAlignment="1">
      <alignment vertical="center"/>
    </xf>
    <xf numFmtId="2" fontId="0" fillId="0" borderId="0" xfId="0" applyNumberFormat="1" applyAlignment="1">
      <alignment horizontal="center"/>
    </xf>
    <xf numFmtId="2" fontId="0" fillId="0" borderId="13" xfId="0" applyNumberFormat="1" applyBorder="1" applyAlignment="1">
      <alignment/>
    </xf>
    <xf numFmtId="0" fontId="0" fillId="36" borderId="12" xfId="0" applyFill="1" applyBorder="1" applyAlignment="1">
      <alignment/>
    </xf>
    <xf numFmtId="0" fontId="8" fillId="36" borderId="12" xfId="0" applyFont="1" applyFill="1" applyBorder="1" applyAlignment="1">
      <alignment wrapText="1"/>
    </xf>
    <xf numFmtId="0" fontId="0" fillId="36" borderId="12" xfId="0" applyFont="1" applyFill="1" applyBorder="1" applyAlignment="1">
      <alignment/>
    </xf>
    <xf numFmtId="0" fontId="0" fillId="36" borderId="0" xfId="0" applyFill="1" applyAlignment="1">
      <alignment/>
    </xf>
    <xf numFmtId="0" fontId="9" fillId="36" borderId="0" xfId="0" applyFont="1" applyFill="1" applyAlignment="1">
      <alignment/>
    </xf>
    <xf numFmtId="0" fontId="0" fillId="37" borderId="12" xfId="0" applyFill="1" applyBorder="1" applyAlignment="1">
      <alignment/>
    </xf>
    <xf numFmtId="0" fontId="3" fillId="37" borderId="12" xfId="0" applyFont="1" applyFill="1" applyBorder="1" applyAlignment="1">
      <alignment wrapText="1"/>
    </xf>
    <xf numFmtId="0" fontId="0" fillId="37" borderId="12" xfId="0" applyFont="1" applyFill="1" applyBorder="1" applyAlignment="1">
      <alignment/>
    </xf>
    <xf numFmtId="0" fontId="9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5" borderId="14" xfId="0" applyFill="1" applyBorder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Fill="1" applyAlignment="1" applyProtection="1">
      <alignment/>
      <protection locked="0"/>
    </xf>
    <xf numFmtId="0" fontId="3" fillId="0" borderId="0" xfId="0" applyFont="1" applyAlignment="1">
      <alignment vertical="top" wrapText="1"/>
    </xf>
    <xf numFmtId="0" fontId="0" fillId="35" borderId="0" xfId="0" applyFill="1" applyAlignment="1">
      <alignment wrapText="1"/>
    </xf>
    <xf numFmtId="0" fontId="9" fillId="35" borderId="10" xfId="0" applyFont="1" applyFill="1" applyBorder="1" applyAlignment="1">
      <alignment/>
    </xf>
    <xf numFmtId="2" fontId="0" fillId="35" borderId="10" xfId="0" applyNumberFormat="1" applyFill="1" applyBorder="1" applyAlignment="1">
      <alignment/>
    </xf>
    <xf numFmtId="0" fontId="9" fillId="35" borderId="11" xfId="0" applyFont="1" applyFill="1" applyBorder="1" applyAlignment="1">
      <alignment horizontal="left"/>
    </xf>
    <xf numFmtId="2" fontId="0" fillId="35" borderId="11" xfId="0" applyNumberFormat="1" applyFill="1" applyBorder="1" applyAlignment="1">
      <alignment horizontal="left"/>
    </xf>
    <xf numFmtId="0" fontId="0" fillId="37" borderId="15" xfId="0" applyFont="1" applyFill="1" applyBorder="1" applyAlignment="1" applyProtection="1">
      <alignment horizontal="center" wrapText="1"/>
      <protection locked="0"/>
    </xf>
    <xf numFmtId="0" fontId="0" fillId="38" borderId="15" xfId="0" applyFont="1" applyFill="1" applyBorder="1" applyAlignment="1" applyProtection="1">
      <alignment horizontal="center"/>
      <protection locked="0"/>
    </xf>
    <xf numFmtId="0" fontId="3" fillId="33" borderId="0" xfId="0" applyFont="1" applyFill="1" applyAlignment="1">
      <alignment/>
    </xf>
    <xf numFmtId="0" fontId="7" fillId="0" borderId="0" xfId="0" applyFont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2" fontId="7" fillId="0" borderId="0" xfId="0" applyNumberFormat="1" applyFont="1" applyAlignment="1">
      <alignment horizontal="center" vertical="top" wrapText="1"/>
    </xf>
    <xf numFmtId="2" fontId="7" fillId="0" borderId="16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b/>
        <i val="0"/>
        <strike/>
        <color auto="1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ont>
        <b/>
        <i val="0"/>
        <strike val="0"/>
        <color indexed="14"/>
      </font>
      <fill>
        <patternFill>
          <bgColor indexed="11"/>
        </patternFill>
      </fill>
    </dxf>
    <dxf>
      <fill>
        <patternFill>
          <bgColor indexed="43"/>
        </patternFill>
      </fill>
    </dxf>
    <dxf>
      <font>
        <b/>
        <i val="0"/>
        <strike val="0"/>
        <color indexed="14"/>
      </font>
      <fill>
        <patternFill>
          <bgColor indexed="11"/>
        </patternFill>
      </fill>
    </dxf>
    <dxf>
      <font>
        <color auto="1"/>
      </font>
      <fill>
        <patternFill>
          <bgColor indexed="33"/>
        </patternFill>
      </fill>
    </dxf>
    <dxf>
      <font>
        <b/>
        <i val="0"/>
        <strike val="0"/>
        <color indexed="14"/>
      </font>
      <fill>
        <patternFill>
          <bgColor indexed="11"/>
        </patternFill>
      </fill>
    </dxf>
    <dxf>
      <font>
        <b/>
        <i val="0"/>
        <strike val="0"/>
        <color indexed="14"/>
      </font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333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333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2"/>
    <pageSetUpPr fitToPage="1"/>
  </sheetPr>
  <dimension ref="A1:AK998"/>
  <sheetViews>
    <sheetView tabSelected="1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2" sqref="A2"/>
    </sheetView>
  </sheetViews>
  <sheetFormatPr defaultColWidth="9.140625" defaultRowHeight="12.75"/>
  <cols>
    <col min="1" max="1" width="11.28125" style="10" customWidth="1"/>
    <col min="2" max="2" width="49.28125" style="0" customWidth="1"/>
    <col min="3" max="3" width="9.8515625" style="0" hidden="1" customWidth="1"/>
    <col min="4" max="4" width="6.421875" style="0" hidden="1" customWidth="1"/>
    <col min="5" max="5" width="6.140625" style="0" hidden="1" customWidth="1"/>
    <col min="6" max="6" width="5.7109375" style="0" hidden="1" customWidth="1"/>
    <col min="7" max="7" width="7.28125" style="0" hidden="1" customWidth="1"/>
    <col min="8" max="8" width="7.00390625" style="0" hidden="1" customWidth="1"/>
    <col min="9" max="9" width="5.140625" style="0" hidden="1" customWidth="1"/>
    <col min="10" max="10" width="3.57421875" style="0" hidden="1" customWidth="1"/>
    <col min="11" max="11" width="13.57421875" style="0" customWidth="1"/>
    <col min="12" max="12" width="13.8515625" style="6" customWidth="1"/>
    <col min="13" max="13" width="8.7109375" style="0" hidden="1" customWidth="1"/>
    <col min="14" max="14" width="7.7109375" style="0" hidden="1" customWidth="1"/>
    <col min="15" max="15" width="8.57421875" style="0" hidden="1" customWidth="1"/>
    <col min="16" max="16" width="7.140625" style="0" hidden="1" customWidth="1"/>
    <col min="17" max="17" width="8.140625" style="0" hidden="1" customWidth="1"/>
    <col min="18" max="18" width="8.57421875" style="0" hidden="1" customWidth="1"/>
    <col min="19" max="19" width="6.28125" style="0" hidden="1" customWidth="1"/>
    <col min="20" max="20" width="5.421875" style="0" hidden="1" customWidth="1"/>
    <col min="21" max="21" width="9.140625" style="0" hidden="1" customWidth="1"/>
    <col min="22" max="22" width="10.57421875" style="6" hidden="1" customWidth="1"/>
    <col min="23" max="23" width="4.421875" style="0" customWidth="1"/>
    <col min="24" max="24" width="6.00390625" style="0" customWidth="1"/>
    <col min="25" max="25" width="5.8515625" style="0" customWidth="1"/>
    <col min="26" max="26" width="8.57421875" style="0" customWidth="1"/>
  </cols>
  <sheetData>
    <row r="1" spans="1:2" ht="27.75" customHeight="1" thickBot="1">
      <c r="A1" s="40" t="s">
        <v>271</v>
      </c>
      <c r="B1" s="39"/>
    </row>
    <row r="2" spans="1:4" ht="27.75" customHeight="1" thickBot="1" thickTop="1">
      <c r="A2" s="69" t="s">
        <v>269</v>
      </c>
      <c r="B2" s="18" t="s">
        <v>262</v>
      </c>
      <c r="C2" s="71"/>
      <c r="D2" s="71"/>
    </row>
    <row r="3" spans="1:12" ht="14.25" thickBot="1" thickTop="1">
      <c r="A3" s="70" t="e">
        <f>VLOOKUP(A2,'school list'!A3:D110,4,0)</f>
        <v>#N/A</v>
      </c>
      <c r="B3" s="18"/>
      <c r="C3" s="5"/>
      <c r="D3" s="7"/>
      <c r="L3" s="41" t="s">
        <v>20</v>
      </c>
    </row>
    <row r="4" spans="1:12" ht="14.25" thickBot="1" thickTop="1">
      <c r="A4" s="11"/>
      <c r="C4" s="5"/>
      <c r="D4" s="33"/>
      <c r="L4" s="42">
        <f>SUM(V13:V65536)</f>
        <v>0</v>
      </c>
    </row>
    <row r="5" spans="1:12" ht="12.75">
      <c r="A5" s="11"/>
      <c r="C5" s="5"/>
      <c r="D5" s="7"/>
      <c r="E5" s="8"/>
      <c r="K5" s="72" t="s">
        <v>65</v>
      </c>
      <c r="L5" s="74" t="s">
        <v>66</v>
      </c>
    </row>
    <row r="6" spans="1:12" ht="16.5" customHeight="1">
      <c r="A6" s="11" t="s">
        <v>67</v>
      </c>
      <c r="B6" s="37" t="e">
        <f>VLOOKUP(A2,'school list'!A3:C110,2,0)</f>
        <v>#N/A</v>
      </c>
      <c r="C6" s="5"/>
      <c r="D6" s="7"/>
      <c r="E6" s="8"/>
      <c r="K6" s="72"/>
      <c r="L6" s="74"/>
    </row>
    <row r="7" spans="1:12" ht="21" customHeight="1">
      <c r="A7" s="64" t="s">
        <v>250</v>
      </c>
      <c r="B7" s="38" t="s">
        <v>236</v>
      </c>
      <c r="C7" s="5"/>
      <c r="D7" s="33"/>
      <c r="K7" s="72"/>
      <c r="L7" s="74"/>
    </row>
    <row r="8" spans="1:12" ht="26.25" customHeight="1">
      <c r="A8" s="64" t="s">
        <v>251</v>
      </c>
      <c r="B8" s="38" t="s">
        <v>252</v>
      </c>
      <c r="C8" s="5"/>
      <c r="D8" s="5"/>
      <c r="K8" s="72"/>
      <c r="L8" s="74"/>
    </row>
    <row r="9" spans="1:12" ht="15" customHeight="1">
      <c r="A9" s="55" t="s">
        <v>254</v>
      </c>
      <c r="B9" s="55"/>
      <c r="C9" s="34"/>
      <c r="D9" s="7"/>
      <c r="K9" s="72"/>
      <c r="L9" s="74"/>
    </row>
    <row r="10" spans="1:37" ht="11.25" customHeight="1">
      <c r="A10" s="11"/>
      <c r="K10" s="73"/>
      <c r="L10" s="75"/>
      <c r="AK10" t="s">
        <v>269</v>
      </c>
    </row>
    <row r="11" spans="1:37" ht="15.75">
      <c r="A11" s="28" t="s">
        <v>232</v>
      </c>
      <c r="B11" s="2" t="s">
        <v>267</v>
      </c>
      <c r="C11" s="1" t="s">
        <v>0</v>
      </c>
      <c r="D11" s="1"/>
      <c r="E11" s="2"/>
      <c r="F11" s="2"/>
      <c r="G11" s="3"/>
      <c r="H11" s="2"/>
      <c r="I11" s="2"/>
      <c r="J11" s="2"/>
      <c r="K11" s="65" t="s">
        <v>64</v>
      </c>
      <c r="L11" s="66" t="s">
        <v>9</v>
      </c>
      <c r="M11" s="2"/>
      <c r="N11" s="2"/>
      <c r="O11" s="2"/>
      <c r="P11" s="2"/>
      <c r="Q11" s="2"/>
      <c r="R11" s="2"/>
      <c r="S11" s="2"/>
      <c r="T11" s="2"/>
      <c r="AK11" s="30">
        <v>10040</v>
      </c>
    </row>
    <row r="12" spans="1:37" ht="15" customHeight="1">
      <c r="A12" s="29" t="s">
        <v>233</v>
      </c>
      <c r="B12" s="9"/>
      <c r="C12" s="4" t="s">
        <v>5</v>
      </c>
      <c r="D12" s="4" t="s">
        <v>6</v>
      </c>
      <c r="E12" s="4" t="s">
        <v>10</v>
      </c>
      <c r="F12" s="4" t="s">
        <v>11</v>
      </c>
      <c r="G12" s="4" t="s">
        <v>4</v>
      </c>
      <c r="H12" s="4" t="s">
        <v>1</v>
      </c>
      <c r="I12" s="4" t="s">
        <v>7</v>
      </c>
      <c r="J12" s="4" t="s">
        <v>8</v>
      </c>
      <c r="K12" s="67" t="s">
        <v>63</v>
      </c>
      <c r="L12" s="68"/>
      <c r="M12" s="4" t="s">
        <v>12</v>
      </c>
      <c r="N12" s="4" t="s">
        <v>15</v>
      </c>
      <c r="O12" s="4" t="s">
        <v>16</v>
      </c>
      <c r="P12" s="4" t="s">
        <v>17</v>
      </c>
      <c r="Q12" s="4" t="s">
        <v>18</v>
      </c>
      <c r="R12" s="4" t="s">
        <v>19</v>
      </c>
      <c r="S12" s="4" t="s">
        <v>13</v>
      </c>
      <c r="T12" s="4" t="s">
        <v>14</v>
      </c>
      <c r="AK12" s="30">
        <v>10042</v>
      </c>
    </row>
    <row r="13" spans="1:37" ht="12.75">
      <c r="A13" s="12" t="s">
        <v>171</v>
      </c>
      <c r="B13" t="s">
        <v>47</v>
      </c>
      <c r="C13">
        <v>599000</v>
      </c>
      <c r="D13" t="s">
        <v>59</v>
      </c>
      <c r="E13" s="5"/>
      <c r="F13" s="7"/>
      <c r="G13" s="7" t="str">
        <f aca="true" t="shared" si="0" ref="G13:G64">IF(C13&lt;700000,$A$2,"")</f>
        <v>Choose your school</v>
      </c>
      <c r="H13" s="7">
        <f>IF(C13&gt;700000,$A$2,"")</f>
      </c>
      <c r="I13" s="7"/>
      <c r="K13" s="35" t="s">
        <v>3</v>
      </c>
      <c r="L13" s="13">
        <v>0</v>
      </c>
      <c r="S13" s="5" t="s">
        <v>62</v>
      </c>
      <c r="V13" s="6">
        <f aca="true" t="shared" si="1" ref="V13:V71">IF(K13="D",L13,IF(K13="C",L13*-1,"Error, please input a D or a C in column K"))</f>
        <v>0</v>
      </c>
      <c r="Y13">
        <f aca="true" t="shared" si="2" ref="Y13:Y65">IF(L13&lt;0,"please re-input amount without minus sign","")</f>
      </c>
      <c r="AK13" s="30">
        <v>10043</v>
      </c>
    </row>
    <row r="14" spans="1:37" ht="12.75">
      <c r="A14" s="27" t="s">
        <v>172</v>
      </c>
      <c r="B14" s="22" t="s">
        <v>48</v>
      </c>
      <c r="C14" s="22">
        <v>599010</v>
      </c>
      <c r="D14" s="22" t="s">
        <v>59</v>
      </c>
      <c r="E14" s="5"/>
      <c r="F14" s="7"/>
      <c r="G14" s="7" t="str">
        <f t="shared" si="0"/>
        <v>Choose your school</v>
      </c>
      <c r="H14" s="7">
        <f>IF(C14&gt;700000,$A$2,"")</f>
      </c>
      <c r="I14" s="7"/>
      <c r="K14" s="35" t="s">
        <v>3</v>
      </c>
      <c r="L14" s="13">
        <v>0</v>
      </c>
      <c r="S14" s="5" t="s">
        <v>62</v>
      </c>
      <c r="V14" s="6">
        <f t="shared" si="1"/>
        <v>0</v>
      </c>
      <c r="Y14">
        <f t="shared" si="2"/>
      </c>
      <c r="AK14" s="30">
        <v>10044</v>
      </c>
    </row>
    <row r="15" spans="1:37" ht="12.75">
      <c r="A15" s="27" t="s">
        <v>173</v>
      </c>
      <c r="B15" s="22" t="s">
        <v>49</v>
      </c>
      <c r="C15" s="22">
        <v>599020</v>
      </c>
      <c r="D15" s="22" t="s">
        <v>59</v>
      </c>
      <c r="E15" s="5"/>
      <c r="F15" s="7"/>
      <c r="G15" s="7" t="str">
        <f t="shared" si="0"/>
        <v>Choose your school</v>
      </c>
      <c r="H15" s="7">
        <f>IF(C15&gt;700000,$A$2,"")</f>
      </c>
      <c r="I15" s="7"/>
      <c r="K15" s="35" t="s">
        <v>3</v>
      </c>
      <c r="L15" s="13">
        <v>0</v>
      </c>
      <c r="S15" s="5" t="s">
        <v>62</v>
      </c>
      <c r="V15" s="6">
        <f t="shared" si="1"/>
        <v>0</v>
      </c>
      <c r="Y15">
        <f t="shared" si="2"/>
      </c>
      <c r="AK15" s="30">
        <v>10045</v>
      </c>
    </row>
    <row r="16" spans="1:37" ht="12.75">
      <c r="A16" s="27" t="s">
        <v>174</v>
      </c>
      <c r="B16" s="22" t="s">
        <v>50</v>
      </c>
      <c r="C16" s="22">
        <v>599030</v>
      </c>
      <c r="D16" s="22" t="s">
        <v>59</v>
      </c>
      <c r="E16" s="5"/>
      <c r="F16" s="7"/>
      <c r="G16" s="7" t="str">
        <f t="shared" si="0"/>
        <v>Choose your school</v>
      </c>
      <c r="H16" s="7">
        <f aca="true" t="shared" si="3" ref="H16:H64">IF(C16&gt;700000,$A$2,"")</f>
      </c>
      <c r="I16" s="7"/>
      <c r="K16" s="35" t="s">
        <v>3</v>
      </c>
      <c r="L16" s="13">
        <v>0</v>
      </c>
      <c r="S16" s="5" t="s">
        <v>62</v>
      </c>
      <c r="V16" s="6">
        <f t="shared" si="1"/>
        <v>0</v>
      </c>
      <c r="Y16">
        <f t="shared" si="2"/>
      </c>
      <c r="AK16" s="30">
        <v>10046</v>
      </c>
    </row>
    <row r="17" spans="1:37" ht="12.75">
      <c r="A17" s="59" t="s">
        <v>167</v>
      </c>
      <c r="B17" s="54" t="s">
        <v>168</v>
      </c>
      <c r="C17" s="54">
        <v>543980</v>
      </c>
      <c r="D17" s="54" t="s">
        <v>60</v>
      </c>
      <c r="E17" s="60"/>
      <c r="F17" s="61"/>
      <c r="G17" s="61" t="str">
        <f>IF(C17&lt;700000,$A$2,"")</f>
        <v>Choose your school</v>
      </c>
      <c r="H17" s="61">
        <f>IF(C17&gt;700000,$A$2,"")</f>
      </c>
      <c r="I17" s="61"/>
      <c r="J17" s="54"/>
      <c r="K17" s="56" t="s">
        <v>2</v>
      </c>
      <c r="L17" s="62">
        <v>0</v>
      </c>
      <c r="S17" s="5" t="s">
        <v>62</v>
      </c>
      <c r="V17" s="6">
        <f t="shared" si="1"/>
        <v>0</v>
      </c>
      <c r="Y17">
        <f t="shared" si="2"/>
      </c>
      <c r="AK17" s="30">
        <v>10047</v>
      </c>
    </row>
    <row r="18" spans="1:37" ht="12.75">
      <c r="A18" s="59" t="s">
        <v>169</v>
      </c>
      <c r="B18" s="54" t="s">
        <v>58</v>
      </c>
      <c r="C18" s="54">
        <v>739470</v>
      </c>
      <c r="D18" s="54" t="s">
        <v>60</v>
      </c>
      <c r="E18" s="60"/>
      <c r="F18" s="61"/>
      <c r="G18" s="61">
        <f>IF(C18&lt;700000,$A$2,"")</f>
      </c>
      <c r="H18" s="61" t="str">
        <f>IF(C18&gt;700000,$A$2,"")</f>
        <v>Choose your school</v>
      </c>
      <c r="I18" s="61"/>
      <c r="J18" s="54"/>
      <c r="K18" s="56" t="s">
        <v>2</v>
      </c>
      <c r="L18" s="62">
        <v>0</v>
      </c>
      <c r="S18" s="5" t="s">
        <v>62</v>
      </c>
      <c r="V18" s="6">
        <f t="shared" si="1"/>
        <v>0</v>
      </c>
      <c r="Y18">
        <f t="shared" si="2"/>
      </c>
      <c r="AK18" s="30">
        <v>10048</v>
      </c>
    </row>
    <row r="19" spans="1:37" ht="12.75">
      <c r="A19" s="59" t="s">
        <v>170</v>
      </c>
      <c r="B19" s="54" t="s">
        <v>46</v>
      </c>
      <c r="C19" s="54">
        <v>543995</v>
      </c>
      <c r="D19" s="54" t="s">
        <v>60</v>
      </c>
      <c r="E19" s="60"/>
      <c r="F19" s="61"/>
      <c r="G19" s="61" t="str">
        <f>IF(C19&lt;700000,$A$2,"")</f>
        <v>Choose your school</v>
      </c>
      <c r="H19" s="61">
        <f>IF(C19&gt;700000,$A$2,"")</f>
      </c>
      <c r="I19" s="61"/>
      <c r="J19" s="54"/>
      <c r="K19" s="56" t="s">
        <v>2</v>
      </c>
      <c r="L19" s="62">
        <v>0</v>
      </c>
      <c r="S19" s="5" t="s">
        <v>62</v>
      </c>
      <c r="V19" s="6">
        <f t="shared" si="1"/>
        <v>0</v>
      </c>
      <c r="Y19">
        <f t="shared" si="2"/>
      </c>
      <c r="Z19" s="54">
        <f>IF(L19=L49,"","Check CI04 &amp; E30 amounts should be the same")</f>
      </c>
      <c r="AK19" s="30">
        <v>10049</v>
      </c>
    </row>
    <row r="20" spans="1:37" ht="12.75">
      <c r="A20" s="27" t="s">
        <v>175</v>
      </c>
      <c r="B20" s="22" t="s">
        <v>26</v>
      </c>
      <c r="C20" s="22">
        <v>111400</v>
      </c>
      <c r="D20" s="22" t="s">
        <v>59</v>
      </c>
      <c r="G20" s="7" t="str">
        <f t="shared" si="0"/>
        <v>Choose your school</v>
      </c>
      <c r="H20" s="7">
        <f t="shared" si="3"/>
      </c>
      <c r="K20" s="35" t="s">
        <v>3</v>
      </c>
      <c r="L20" s="13">
        <v>0</v>
      </c>
      <c r="S20" s="5" t="s">
        <v>62</v>
      </c>
      <c r="V20" s="6">
        <f t="shared" si="1"/>
        <v>0</v>
      </c>
      <c r="Y20">
        <f t="shared" si="2"/>
      </c>
      <c r="AK20" s="30">
        <v>10050</v>
      </c>
    </row>
    <row r="21" spans="1:37" ht="12.75">
      <c r="A21" s="27" t="s">
        <v>176</v>
      </c>
      <c r="B21" s="22" t="s">
        <v>177</v>
      </c>
      <c r="C21" s="22">
        <v>111500</v>
      </c>
      <c r="D21" s="22" t="s">
        <v>59</v>
      </c>
      <c r="G21" s="7" t="str">
        <f t="shared" si="0"/>
        <v>Choose your school</v>
      </c>
      <c r="H21" s="7">
        <f t="shared" si="3"/>
      </c>
      <c r="K21" s="35" t="s">
        <v>3</v>
      </c>
      <c r="L21" s="13">
        <v>0</v>
      </c>
      <c r="S21" s="5" t="s">
        <v>62</v>
      </c>
      <c r="V21" s="6">
        <f t="shared" si="1"/>
        <v>0</v>
      </c>
      <c r="Y21">
        <f t="shared" si="2"/>
      </c>
      <c r="AK21" s="30">
        <v>10051</v>
      </c>
    </row>
    <row r="22" spans="1:37" ht="12.75">
      <c r="A22" s="27" t="s">
        <v>178</v>
      </c>
      <c r="B22" s="22" t="s">
        <v>27</v>
      </c>
      <c r="C22" s="22">
        <v>111600</v>
      </c>
      <c r="D22" s="22" t="s">
        <v>59</v>
      </c>
      <c r="G22" s="7" t="str">
        <f t="shared" si="0"/>
        <v>Choose your school</v>
      </c>
      <c r="H22" s="7">
        <f t="shared" si="3"/>
      </c>
      <c r="K22" s="35" t="s">
        <v>3</v>
      </c>
      <c r="L22" s="13">
        <v>0</v>
      </c>
      <c r="S22" s="5" t="s">
        <v>62</v>
      </c>
      <c r="V22" s="6">
        <f t="shared" si="1"/>
        <v>0</v>
      </c>
      <c r="Y22">
        <f t="shared" si="2"/>
      </c>
      <c r="AK22" s="30">
        <v>10054</v>
      </c>
    </row>
    <row r="23" spans="1:37" ht="12.75">
      <c r="A23" s="27" t="s">
        <v>179</v>
      </c>
      <c r="B23" s="22" t="s">
        <v>24</v>
      </c>
      <c r="C23" s="22">
        <v>111200</v>
      </c>
      <c r="D23" s="22" t="s">
        <v>59</v>
      </c>
      <c r="G23" s="7" t="str">
        <f t="shared" si="0"/>
        <v>Choose your school</v>
      </c>
      <c r="H23" s="7">
        <f t="shared" si="3"/>
      </c>
      <c r="K23" s="35" t="s">
        <v>3</v>
      </c>
      <c r="L23" s="13">
        <v>0</v>
      </c>
      <c r="S23" s="5" t="s">
        <v>62</v>
      </c>
      <c r="V23" s="6">
        <f t="shared" si="1"/>
        <v>0</v>
      </c>
      <c r="Y23">
        <f t="shared" si="2"/>
      </c>
      <c r="AK23" s="30">
        <v>10055</v>
      </c>
    </row>
    <row r="24" spans="1:37" ht="12.75">
      <c r="A24" s="27" t="s">
        <v>180</v>
      </c>
      <c r="B24" s="22" t="s">
        <v>23</v>
      </c>
      <c r="C24" s="22">
        <v>111100</v>
      </c>
      <c r="D24" s="22" t="s">
        <v>59</v>
      </c>
      <c r="G24" s="7" t="str">
        <f t="shared" si="0"/>
        <v>Choose your school</v>
      </c>
      <c r="H24" s="7">
        <f t="shared" si="3"/>
      </c>
      <c r="K24" s="35" t="s">
        <v>3</v>
      </c>
      <c r="L24" s="13">
        <v>0</v>
      </c>
      <c r="S24" s="5" t="s">
        <v>62</v>
      </c>
      <c r="V24" s="6">
        <f t="shared" si="1"/>
        <v>0</v>
      </c>
      <c r="Y24">
        <f t="shared" si="2"/>
      </c>
      <c r="AK24" s="30">
        <v>10056</v>
      </c>
    </row>
    <row r="25" spans="1:37" ht="12.75">
      <c r="A25" s="27" t="s">
        <v>181</v>
      </c>
      <c r="B25" s="22" t="s">
        <v>25</v>
      </c>
      <c r="C25" s="22">
        <v>111300</v>
      </c>
      <c r="D25" s="22" t="s">
        <v>59</v>
      </c>
      <c r="G25" s="7" t="str">
        <f t="shared" si="0"/>
        <v>Choose your school</v>
      </c>
      <c r="H25" s="7">
        <f t="shared" si="3"/>
      </c>
      <c r="K25" s="35" t="s">
        <v>3</v>
      </c>
      <c r="L25" s="13">
        <v>0</v>
      </c>
      <c r="S25" s="5" t="s">
        <v>62</v>
      </c>
      <c r="V25" s="6">
        <f t="shared" si="1"/>
        <v>0</v>
      </c>
      <c r="Y25">
        <f t="shared" si="2"/>
      </c>
      <c r="AK25" s="30">
        <v>10057</v>
      </c>
    </row>
    <row r="26" spans="1:37" ht="12.75">
      <c r="A26" s="27" t="s">
        <v>182</v>
      </c>
      <c r="B26" s="22" t="s">
        <v>28</v>
      </c>
      <c r="C26" s="22">
        <v>111700</v>
      </c>
      <c r="D26" s="22" t="s">
        <v>59</v>
      </c>
      <c r="G26" s="7" t="str">
        <f t="shared" si="0"/>
        <v>Choose your school</v>
      </c>
      <c r="H26" s="7">
        <f t="shared" si="3"/>
      </c>
      <c r="K26" s="35" t="s">
        <v>3</v>
      </c>
      <c r="L26" s="13">
        <v>0</v>
      </c>
      <c r="S26" s="5" t="s">
        <v>62</v>
      </c>
      <c r="V26" s="6">
        <f t="shared" si="1"/>
        <v>0</v>
      </c>
      <c r="Y26">
        <f t="shared" si="2"/>
      </c>
      <c r="AK26" s="30">
        <v>10058</v>
      </c>
    </row>
    <row r="27" spans="1:37" ht="12.75">
      <c r="A27" s="27" t="s">
        <v>183</v>
      </c>
      <c r="B27" s="22" t="s">
        <v>29</v>
      </c>
      <c r="C27" s="22">
        <v>138100</v>
      </c>
      <c r="D27" s="22" t="s">
        <v>59</v>
      </c>
      <c r="G27" s="7" t="str">
        <f t="shared" si="0"/>
        <v>Choose your school</v>
      </c>
      <c r="H27" s="7">
        <f t="shared" si="3"/>
      </c>
      <c r="K27" s="35" t="s">
        <v>3</v>
      </c>
      <c r="L27" s="13">
        <v>0</v>
      </c>
      <c r="S27" s="5" t="s">
        <v>62</v>
      </c>
      <c r="V27" s="6">
        <f t="shared" si="1"/>
        <v>0</v>
      </c>
      <c r="Y27">
        <f t="shared" si="2"/>
      </c>
      <c r="AK27" s="30">
        <v>10059</v>
      </c>
    </row>
    <row r="28" spans="1:37" ht="12.75">
      <c r="A28" s="27" t="s">
        <v>184</v>
      </c>
      <c r="B28" s="22" t="s">
        <v>31</v>
      </c>
      <c r="C28" s="22">
        <v>133100</v>
      </c>
      <c r="D28" s="22" t="s">
        <v>59</v>
      </c>
      <c r="G28" s="7" t="str">
        <f t="shared" si="0"/>
        <v>Choose your school</v>
      </c>
      <c r="H28" s="7">
        <f t="shared" si="3"/>
      </c>
      <c r="K28" s="35" t="s">
        <v>3</v>
      </c>
      <c r="L28" s="13">
        <v>0</v>
      </c>
      <c r="S28" s="5" t="s">
        <v>62</v>
      </c>
      <c r="V28" s="6">
        <f t="shared" si="1"/>
        <v>0</v>
      </c>
      <c r="Y28">
        <f t="shared" si="2"/>
      </c>
      <c r="AK28" s="30">
        <v>10060</v>
      </c>
    </row>
    <row r="29" spans="1:37" ht="12.75">
      <c r="A29" s="27" t="s">
        <v>185</v>
      </c>
      <c r="B29" s="22" t="s">
        <v>30</v>
      </c>
      <c r="C29" s="22">
        <v>138110</v>
      </c>
      <c r="D29" s="22" t="s">
        <v>59</v>
      </c>
      <c r="G29" s="7" t="str">
        <f t="shared" si="0"/>
        <v>Choose your school</v>
      </c>
      <c r="H29" s="7">
        <f t="shared" si="3"/>
      </c>
      <c r="K29" s="35" t="s">
        <v>3</v>
      </c>
      <c r="L29" s="13">
        <v>0</v>
      </c>
      <c r="S29" s="5" t="s">
        <v>62</v>
      </c>
      <c r="V29" s="6">
        <f t="shared" si="1"/>
        <v>0</v>
      </c>
      <c r="Y29">
        <f t="shared" si="2"/>
      </c>
      <c r="AK29" s="30">
        <v>10061</v>
      </c>
    </row>
    <row r="30" spans="1:37" ht="12.75">
      <c r="A30" s="27" t="s">
        <v>186</v>
      </c>
      <c r="B30" s="22" t="s">
        <v>32</v>
      </c>
      <c r="C30" s="22">
        <v>138120</v>
      </c>
      <c r="D30" s="22" t="s">
        <v>59</v>
      </c>
      <c r="G30" s="7" t="str">
        <f t="shared" si="0"/>
        <v>Choose your school</v>
      </c>
      <c r="H30" s="7">
        <f t="shared" si="3"/>
      </c>
      <c r="K30" s="35" t="s">
        <v>3</v>
      </c>
      <c r="L30" s="13">
        <v>0</v>
      </c>
      <c r="S30" s="5" t="s">
        <v>62</v>
      </c>
      <c r="V30" s="6">
        <f t="shared" si="1"/>
        <v>0</v>
      </c>
      <c r="Y30">
        <f t="shared" si="2"/>
      </c>
      <c r="AK30" s="30">
        <v>10062</v>
      </c>
    </row>
    <row r="31" spans="1:37" ht="12.75">
      <c r="A31" s="27" t="s">
        <v>187</v>
      </c>
      <c r="B31" s="22" t="s">
        <v>33</v>
      </c>
      <c r="C31" s="22">
        <v>210000</v>
      </c>
      <c r="D31" s="22" t="s">
        <v>59</v>
      </c>
      <c r="G31" s="7" t="str">
        <f t="shared" si="0"/>
        <v>Choose your school</v>
      </c>
      <c r="H31" s="7">
        <f t="shared" si="3"/>
      </c>
      <c r="K31" s="35" t="s">
        <v>3</v>
      </c>
      <c r="L31" s="13">
        <v>0</v>
      </c>
      <c r="S31" s="5" t="s">
        <v>62</v>
      </c>
      <c r="V31" s="6">
        <f t="shared" si="1"/>
        <v>0</v>
      </c>
      <c r="Y31">
        <f t="shared" si="2"/>
      </c>
      <c r="AK31" s="30">
        <v>10063</v>
      </c>
    </row>
    <row r="32" spans="1:37" ht="12.75">
      <c r="A32" s="27" t="s">
        <v>188</v>
      </c>
      <c r="B32" s="22" t="s">
        <v>34</v>
      </c>
      <c r="C32" s="22">
        <v>220000</v>
      </c>
      <c r="D32" s="22" t="s">
        <v>59</v>
      </c>
      <c r="G32" s="7" t="str">
        <f t="shared" si="0"/>
        <v>Choose your school</v>
      </c>
      <c r="H32" s="7">
        <f t="shared" si="3"/>
      </c>
      <c r="K32" s="35" t="s">
        <v>3</v>
      </c>
      <c r="L32" s="13">
        <v>0</v>
      </c>
      <c r="S32" s="5" t="s">
        <v>62</v>
      </c>
      <c r="V32" s="6">
        <f t="shared" si="1"/>
        <v>0</v>
      </c>
      <c r="Y32">
        <f t="shared" si="2"/>
      </c>
      <c r="AK32" s="30">
        <v>10064</v>
      </c>
    </row>
    <row r="33" spans="1:37" ht="12.75">
      <c r="A33" s="27" t="s">
        <v>189</v>
      </c>
      <c r="B33" s="22" t="s">
        <v>190</v>
      </c>
      <c r="C33" s="22">
        <v>219010</v>
      </c>
      <c r="D33" s="22" t="s">
        <v>59</v>
      </c>
      <c r="G33" s="7" t="str">
        <f t="shared" si="0"/>
        <v>Choose your school</v>
      </c>
      <c r="H33" s="7">
        <f t="shared" si="3"/>
      </c>
      <c r="K33" s="35" t="s">
        <v>3</v>
      </c>
      <c r="L33" s="13">
        <v>0</v>
      </c>
      <c r="S33" s="5" t="s">
        <v>62</v>
      </c>
      <c r="V33" s="6">
        <f t="shared" si="1"/>
        <v>0</v>
      </c>
      <c r="Y33">
        <f t="shared" si="2"/>
      </c>
      <c r="AK33" s="30">
        <v>10065</v>
      </c>
    </row>
    <row r="34" spans="1:37" ht="12.75">
      <c r="A34" s="27" t="s">
        <v>191</v>
      </c>
      <c r="B34" s="22" t="s">
        <v>38</v>
      </c>
      <c r="C34" s="22">
        <v>216000</v>
      </c>
      <c r="D34" s="22" t="s">
        <v>59</v>
      </c>
      <c r="G34" s="7" t="str">
        <f t="shared" si="0"/>
        <v>Choose your school</v>
      </c>
      <c r="H34" s="7">
        <f t="shared" si="3"/>
      </c>
      <c r="K34" s="35" t="s">
        <v>3</v>
      </c>
      <c r="L34" s="13">
        <v>0</v>
      </c>
      <c r="S34" s="5" t="s">
        <v>62</v>
      </c>
      <c r="V34" s="6">
        <f t="shared" si="1"/>
        <v>0</v>
      </c>
      <c r="Y34">
        <f t="shared" si="2"/>
      </c>
      <c r="AK34" s="30">
        <v>10066</v>
      </c>
    </row>
    <row r="35" spans="1:37" ht="12.75">
      <c r="A35" s="27" t="s">
        <v>192</v>
      </c>
      <c r="B35" s="22" t="s">
        <v>36</v>
      </c>
      <c r="C35" s="22">
        <v>213020</v>
      </c>
      <c r="D35" s="22" t="s">
        <v>59</v>
      </c>
      <c r="G35" s="7" t="str">
        <f t="shared" si="0"/>
        <v>Choose your school</v>
      </c>
      <c r="H35" s="7">
        <f t="shared" si="3"/>
      </c>
      <c r="K35" s="35" t="s">
        <v>3</v>
      </c>
      <c r="L35" s="13">
        <v>0</v>
      </c>
      <c r="S35" s="5" t="s">
        <v>62</v>
      </c>
      <c r="V35" s="6">
        <f t="shared" si="1"/>
        <v>0</v>
      </c>
      <c r="Y35">
        <f t="shared" si="2"/>
      </c>
      <c r="AK35" s="30">
        <v>10067</v>
      </c>
    </row>
    <row r="36" spans="1:37" ht="12.75">
      <c r="A36" s="27" t="s">
        <v>193</v>
      </c>
      <c r="B36" s="22" t="s">
        <v>37</v>
      </c>
      <c r="C36" s="22">
        <v>215000</v>
      </c>
      <c r="D36" s="22" t="s">
        <v>59</v>
      </c>
      <c r="G36" s="7" t="str">
        <f t="shared" si="0"/>
        <v>Choose your school</v>
      </c>
      <c r="H36" s="7">
        <f t="shared" si="3"/>
      </c>
      <c r="K36" s="35" t="s">
        <v>3</v>
      </c>
      <c r="L36" s="13">
        <v>0</v>
      </c>
      <c r="S36" s="5" t="s">
        <v>62</v>
      </c>
      <c r="V36" s="6">
        <f t="shared" si="1"/>
        <v>0</v>
      </c>
      <c r="Y36">
        <f t="shared" si="2"/>
      </c>
      <c r="AK36" s="30">
        <v>10068</v>
      </c>
    </row>
    <row r="37" spans="1:37" ht="12.75">
      <c r="A37" s="27" t="s">
        <v>194</v>
      </c>
      <c r="B37" s="22" t="s">
        <v>35</v>
      </c>
      <c r="C37" s="22">
        <v>219030</v>
      </c>
      <c r="D37" s="22" t="s">
        <v>59</v>
      </c>
      <c r="G37" s="7" t="str">
        <f t="shared" si="0"/>
        <v>Choose your school</v>
      </c>
      <c r="H37" s="7">
        <f t="shared" si="3"/>
      </c>
      <c r="K37" s="35" t="s">
        <v>3</v>
      </c>
      <c r="L37" s="13">
        <v>0</v>
      </c>
      <c r="S37" s="5" t="s">
        <v>62</v>
      </c>
      <c r="V37" s="6">
        <f t="shared" si="1"/>
        <v>0</v>
      </c>
      <c r="Y37">
        <f t="shared" si="2"/>
      </c>
      <c r="AK37" s="30">
        <v>10069</v>
      </c>
    </row>
    <row r="38" spans="1:37" ht="12.75">
      <c r="A38" s="27" t="s">
        <v>195</v>
      </c>
      <c r="B38" s="22" t="s">
        <v>196</v>
      </c>
      <c r="C38" s="22">
        <v>413050</v>
      </c>
      <c r="D38" s="22" t="s">
        <v>59</v>
      </c>
      <c r="G38" s="7" t="str">
        <f t="shared" si="0"/>
        <v>Choose your school</v>
      </c>
      <c r="H38" s="7">
        <f t="shared" si="3"/>
      </c>
      <c r="K38" s="35" t="s">
        <v>3</v>
      </c>
      <c r="L38" s="13">
        <v>0</v>
      </c>
      <c r="S38" s="5" t="s">
        <v>62</v>
      </c>
      <c r="V38" s="6">
        <f t="shared" si="1"/>
        <v>0</v>
      </c>
      <c r="Y38">
        <f t="shared" si="2"/>
      </c>
      <c r="AK38" s="30">
        <v>10070</v>
      </c>
    </row>
    <row r="39" spans="1:37" ht="12.75">
      <c r="A39" s="27" t="s">
        <v>197</v>
      </c>
      <c r="B39" s="22" t="s">
        <v>39</v>
      </c>
      <c r="C39" s="22">
        <v>422620</v>
      </c>
      <c r="D39" s="22" t="s">
        <v>59</v>
      </c>
      <c r="G39" s="7" t="str">
        <f t="shared" si="0"/>
        <v>Choose your school</v>
      </c>
      <c r="H39" s="7">
        <f t="shared" si="3"/>
      </c>
      <c r="K39" s="35" t="s">
        <v>3</v>
      </c>
      <c r="L39" s="13">
        <v>0</v>
      </c>
      <c r="S39" s="5" t="s">
        <v>62</v>
      </c>
      <c r="V39" s="6">
        <f t="shared" si="1"/>
        <v>0</v>
      </c>
      <c r="Y39">
        <f t="shared" si="2"/>
      </c>
      <c r="AK39" s="30">
        <v>10071</v>
      </c>
    </row>
    <row r="40" spans="1:37" ht="12.75">
      <c r="A40" s="27" t="s">
        <v>198</v>
      </c>
      <c r="B40" s="22" t="s">
        <v>44</v>
      </c>
      <c r="C40" s="22">
        <v>420050</v>
      </c>
      <c r="D40" s="22" t="s">
        <v>59</v>
      </c>
      <c r="G40" s="7" t="str">
        <f t="shared" si="0"/>
        <v>Choose your school</v>
      </c>
      <c r="H40" s="7">
        <f t="shared" si="3"/>
      </c>
      <c r="K40" s="35" t="s">
        <v>3</v>
      </c>
      <c r="L40" s="13">
        <v>0</v>
      </c>
      <c r="S40" s="5" t="s">
        <v>62</v>
      </c>
      <c r="V40" s="6">
        <f t="shared" si="1"/>
        <v>0</v>
      </c>
      <c r="Y40">
        <f t="shared" si="2"/>
      </c>
      <c r="AK40" s="30">
        <v>10072</v>
      </c>
    </row>
    <row r="41" spans="1:37" ht="12.75">
      <c r="A41" s="27" t="s">
        <v>199</v>
      </c>
      <c r="B41" s="22" t="s">
        <v>40</v>
      </c>
      <c r="C41" s="22">
        <v>413060</v>
      </c>
      <c r="D41" s="22" t="s">
        <v>59</v>
      </c>
      <c r="G41" s="7" t="str">
        <f t="shared" si="0"/>
        <v>Choose your school</v>
      </c>
      <c r="H41" s="7">
        <f t="shared" si="3"/>
      </c>
      <c r="K41" s="35" t="s">
        <v>3</v>
      </c>
      <c r="L41" s="13">
        <v>0</v>
      </c>
      <c r="S41" s="5" t="s">
        <v>62</v>
      </c>
      <c r="V41" s="6">
        <f t="shared" si="1"/>
        <v>0</v>
      </c>
      <c r="Y41">
        <f t="shared" si="2"/>
      </c>
      <c r="AK41" s="30">
        <v>10073</v>
      </c>
    </row>
    <row r="42" spans="1:37" ht="12.75">
      <c r="A42" s="27" t="s">
        <v>200</v>
      </c>
      <c r="B42" s="22" t="s">
        <v>41</v>
      </c>
      <c r="C42" s="22">
        <v>221000</v>
      </c>
      <c r="D42" s="22" t="s">
        <v>59</v>
      </c>
      <c r="G42" s="7" t="str">
        <f t="shared" si="0"/>
        <v>Choose your school</v>
      </c>
      <c r="H42" s="7">
        <f t="shared" si="3"/>
      </c>
      <c r="K42" s="35" t="s">
        <v>3</v>
      </c>
      <c r="L42" s="13">
        <v>0</v>
      </c>
      <c r="S42" s="5" t="s">
        <v>62</v>
      </c>
      <c r="V42" s="6">
        <f t="shared" si="1"/>
        <v>0</v>
      </c>
      <c r="Y42">
        <f t="shared" si="2"/>
      </c>
      <c r="AK42" s="30">
        <v>10074</v>
      </c>
    </row>
    <row r="43" spans="1:37" ht="12.75">
      <c r="A43" s="27" t="s">
        <v>201</v>
      </c>
      <c r="B43" s="22" t="s">
        <v>42</v>
      </c>
      <c r="C43" s="22">
        <v>413070</v>
      </c>
      <c r="D43" s="22" t="s">
        <v>59</v>
      </c>
      <c r="G43" s="7" t="str">
        <f t="shared" si="0"/>
        <v>Choose your school</v>
      </c>
      <c r="H43" s="7">
        <f t="shared" si="3"/>
      </c>
      <c r="K43" s="35" t="s">
        <v>3</v>
      </c>
      <c r="L43" s="13">
        <v>0</v>
      </c>
      <c r="S43" s="5" t="s">
        <v>62</v>
      </c>
      <c r="V43" s="6">
        <f t="shared" si="1"/>
        <v>0</v>
      </c>
      <c r="Y43">
        <f t="shared" si="2"/>
      </c>
      <c r="AK43" s="30">
        <v>10075</v>
      </c>
    </row>
    <row r="44" spans="1:37" ht="12.75">
      <c r="A44" s="27" t="s">
        <v>202</v>
      </c>
      <c r="B44" s="22" t="s">
        <v>43</v>
      </c>
      <c r="C44" s="22">
        <v>411020</v>
      </c>
      <c r="D44" s="22" t="s">
        <v>59</v>
      </c>
      <c r="G44" s="7" t="str">
        <f>IF(C44&lt;700000,$A$2,"")</f>
        <v>Choose your school</v>
      </c>
      <c r="H44" s="7">
        <f>IF(C44&gt;700000,$A$2,"")</f>
      </c>
      <c r="K44" s="35" t="s">
        <v>3</v>
      </c>
      <c r="L44" s="13">
        <v>0</v>
      </c>
      <c r="S44" s="5" t="s">
        <v>62</v>
      </c>
      <c r="V44" s="6">
        <f>IF(K44="D",L44,IF(K44="C",L44*-1,"Error, please input a D or a C in column K"))</f>
        <v>0</v>
      </c>
      <c r="Y44">
        <f t="shared" si="2"/>
      </c>
      <c r="AK44" s="30">
        <v>10078</v>
      </c>
    </row>
    <row r="45" spans="1:37" ht="12.75">
      <c r="A45" s="27" t="s">
        <v>203</v>
      </c>
      <c r="B45" s="22" t="s">
        <v>204</v>
      </c>
      <c r="C45" s="22">
        <v>420060</v>
      </c>
      <c r="D45" s="22" t="s">
        <v>59</v>
      </c>
      <c r="G45" s="7" t="str">
        <f>IF(C45&lt;700000,$A$2,"")</f>
        <v>Choose your school</v>
      </c>
      <c r="H45" s="7">
        <f>IF(C45&gt;700000,$A$2,"")</f>
      </c>
      <c r="K45" s="35" t="s">
        <v>3</v>
      </c>
      <c r="L45" s="13">
        <v>0</v>
      </c>
      <c r="S45" s="5" t="s">
        <v>62</v>
      </c>
      <c r="V45" s="6">
        <f>IF(K45="D",L45,IF(K45="C",L45*-1,"Error, please input a D or a C in column K"))</f>
        <v>0</v>
      </c>
      <c r="Y45">
        <f t="shared" si="2"/>
      </c>
      <c r="AK45" s="30">
        <v>10079</v>
      </c>
    </row>
    <row r="46" spans="1:37" ht="12.75">
      <c r="A46" s="27" t="s">
        <v>205</v>
      </c>
      <c r="B46" s="22" t="s">
        <v>206</v>
      </c>
      <c r="C46" s="22">
        <v>569010</v>
      </c>
      <c r="D46" s="22" t="s">
        <v>59</v>
      </c>
      <c r="G46" s="7" t="str">
        <f>IF(C46&lt;700000,$A$2,"")</f>
        <v>Choose your school</v>
      </c>
      <c r="H46" s="7">
        <f>IF(C46&gt;700000,$A$2,"")</f>
      </c>
      <c r="K46" s="35" t="s">
        <v>3</v>
      </c>
      <c r="L46" s="13">
        <v>0</v>
      </c>
      <c r="S46" s="5" t="s">
        <v>62</v>
      </c>
      <c r="V46" s="6">
        <f>IF(K46="D",L46,IF(K46="C",L46*-1,"Error, please input a D or a C in column K"))</f>
        <v>0</v>
      </c>
      <c r="Y46">
        <f t="shared" si="2"/>
      </c>
      <c r="AK46" s="30">
        <v>10080</v>
      </c>
    </row>
    <row r="47" spans="1:37" ht="12.75">
      <c r="A47" s="27" t="s">
        <v>207</v>
      </c>
      <c r="B47" s="22" t="s">
        <v>208</v>
      </c>
      <c r="C47" s="22">
        <v>569000</v>
      </c>
      <c r="D47" s="22" t="s">
        <v>59</v>
      </c>
      <c r="G47" s="7" t="str">
        <f>IF(C47&lt;700000,$A$2,"")</f>
        <v>Choose your school</v>
      </c>
      <c r="H47" s="7">
        <f>IF(C47&gt;700000,$A$2,"")</f>
      </c>
      <c r="K47" s="35" t="s">
        <v>3</v>
      </c>
      <c r="L47" s="13">
        <v>0</v>
      </c>
      <c r="S47" s="5" t="s">
        <v>62</v>
      </c>
      <c r="V47" s="6">
        <f>IF(K47="D",L47,IF(K47="C",L47*-1,"Error, please input a D or a C in column K"))</f>
        <v>0</v>
      </c>
      <c r="Y47">
        <f t="shared" si="2"/>
      </c>
      <c r="AK47" s="30">
        <v>10081</v>
      </c>
    </row>
    <row r="48" spans="1:37" ht="12.75">
      <c r="A48" s="27" t="s">
        <v>209</v>
      </c>
      <c r="B48" s="22" t="s">
        <v>45</v>
      </c>
      <c r="C48" s="22">
        <v>610040</v>
      </c>
      <c r="D48" s="22" t="s">
        <v>59</v>
      </c>
      <c r="G48" s="7" t="str">
        <f t="shared" si="0"/>
        <v>Choose your school</v>
      </c>
      <c r="H48" s="7">
        <f t="shared" si="3"/>
      </c>
      <c r="K48" s="35" t="s">
        <v>3</v>
      </c>
      <c r="L48" s="13">
        <v>0</v>
      </c>
      <c r="S48" s="5" t="s">
        <v>62</v>
      </c>
      <c r="V48" s="6">
        <f t="shared" si="1"/>
        <v>0</v>
      </c>
      <c r="Y48">
        <f t="shared" si="2"/>
      </c>
      <c r="AK48" s="30">
        <v>10082</v>
      </c>
    </row>
    <row r="49" spans="1:37" ht="12.75">
      <c r="A49" s="27" t="s">
        <v>210</v>
      </c>
      <c r="B49" s="22" t="s">
        <v>46</v>
      </c>
      <c r="C49" s="22">
        <v>543955</v>
      </c>
      <c r="D49" s="22" t="s">
        <v>59</v>
      </c>
      <c r="E49" s="7"/>
      <c r="F49" s="7"/>
      <c r="G49" s="7" t="str">
        <f aca="true" t="shared" si="4" ref="G49:G61">IF(C49&lt;700000,$A$2,"")</f>
        <v>Choose your school</v>
      </c>
      <c r="H49" s="7">
        <f aca="true" t="shared" si="5" ref="H49:H61">IF(C49&gt;700000,$A$2,"")</f>
      </c>
      <c r="I49" s="7"/>
      <c r="K49" s="35" t="s">
        <v>3</v>
      </c>
      <c r="L49" s="13">
        <v>0</v>
      </c>
      <c r="S49" s="5" t="s">
        <v>62</v>
      </c>
      <c r="V49" s="6">
        <f t="shared" si="1"/>
        <v>0</v>
      </c>
      <c r="Y49">
        <f t="shared" si="2"/>
      </c>
      <c r="Z49" s="54">
        <f>IF(L19=L49,"","Check-CI04 &amp; E30 amounts should be the same")</f>
      </c>
      <c r="AK49" s="30">
        <v>10083</v>
      </c>
    </row>
    <row r="50" spans="1:37" ht="12.75">
      <c r="A50" s="27" t="s">
        <v>211</v>
      </c>
      <c r="B50" s="22" t="s">
        <v>214</v>
      </c>
      <c r="C50" s="22">
        <v>111450</v>
      </c>
      <c r="D50" s="22" t="s">
        <v>59</v>
      </c>
      <c r="E50" s="7"/>
      <c r="F50" s="7"/>
      <c r="G50" s="7" t="str">
        <f t="shared" si="4"/>
        <v>Choose your school</v>
      </c>
      <c r="H50" s="7">
        <f t="shared" si="5"/>
      </c>
      <c r="I50" s="7"/>
      <c r="K50" s="35" t="s">
        <v>3</v>
      </c>
      <c r="L50" s="13">
        <v>0</v>
      </c>
      <c r="S50" s="5" t="s">
        <v>62</v>
      </c>
      <c r="V50" s="6">
        <f t="shared" si="1"/>
        <v>0</v>
      </c>
      <c r="Y50">
        <f t="shared" si="2"/>
      </c>
      <c r="AK50" s="30">
        <v>10084</v>
      </c>
    </row>
    <row r="51" spans="1:37" ht="12.75">
      <c r="A51" s="27" t="s">
        <v>212</v>
      </c>
      <c r="B51" s="22" t="s">
        <v>213</v>
      </c>
      <c r="C51" s="22">
        <v>411025</v>
      </c>
      <c r="D51" s="22" t="s">
        <v>59</v>
      </c>
      <c r="E51" s="7"/>
      <c r="F51" s="7"/>
      <c r="G51" s="7" t="str">
        <f t="shared" si="4"/>
        <v>Choose your school</v>
      </c>
      <c r="H51" s="7">
        <f t="shared" si="5"/>
      </c>
      <c r="I51" s="7"/>
      <c r="K51" s="35" t="s">
        <v>3</v>
      </c>
      <c r="L51" s="13">
        <v>0</v>
      </c>
      <c r="S51" s="5" t="s">
        <v>62</v>
      </c>
      <c r="V51" s="6">
        <f t="shared" si="1"/>
        <v>0</v>
      </c>
      <c r="Y51">
        <f t="shared" si="2"/>
      </c>
      <c r="AK51" s="30">
        <v>10085</v>
      </c>
    </row>
    <row r="52" spans="1:37" ht="12.75">
      <c r="A52" s="59" t="s">
        <v>215</v>
      </c>
      <c r="B52" s="54" t="s">
        <v>216</v>
      </c>
      <c r="C52" s="54">
        <v>543970</v>
      </c>
      <c r="D52" s="54" t="s">
        <v>60</v>
      </c>
      <c r="E52" s="61"/>
      <c r="F52" s="61"/>
      <c r="G52" s="61" t="str">
        <f t="shared" si="4"/>
        <v>Choose your school</v>
      </c>
      <c r="H52" s="61">
        <f t="shared" si="5"/>
      </c>
      <c r="I52" s="61"/>
      <c r="J52" s="54"/>
      <c r="K52" s="56" t="s">
        <v>2</v>
      </c>
      <c r="L52" s="62">
        <v>0</v>
      </c>
      <c r="S52" s="5" t="s">
        <v>62</v>
      </c>
      <c r="V52" s="6">
        <f t="shared" si="1"/>
        <v>0</v>
      </c>
      <c r="Y52">
        <f t="shared" si="2"/>
      </c>
      <c r="AK52" s="30">
        <v>10086</v>
      </c>
    </row>
    <row r="53" spans="1:37" ht="12.75">
      <c r="A53" s="59" t="s">
        <v>255</v>
      </c>
      <c r="B53" s="63" t="s">
        <v>256</v>
      </c>
      <c r="C53" s="54">
        <v>543971</v>
      </c>
      <c r="D53" s="54" t="s">
        <v>60</v>
      </c>
      <c r="E53" s="61"/>
      <c r="F53" s="61"/>
      <c r="G53" s="60" t="str">
        <f t="shared" si="4"/>
        <v>Choose your school</v>
      </c>
      <c r="H53" s="60">
        <f t="shared" si="5"/>
      </c>
      <c r="I53" s="61"/>
      <c r="J53" s="54"/>
      <c r="K53" s="56" t="s">
        <v>2</v>
      </c>
      <c r="L53" s="62">
        <v>0</v>
      </c>
      <c r="S53" s="5" t="s">
        <v>62</v>
      </c>
      <c r="V53" s="6">
        <f t="shared" si="1"/>
        <v>0</v>
      </c>
      <c r="Y53">
        <f t="shared" si="2"/>
      </c>
      <c r="AK53" s="30">
        <v>10087</v>
      </c>
    </row>
    <row r="54" spans="1:37" ht="12.75">
      <c r="A54" s="59" t="s">
        <v>257</v>
      </c>
      <c r="B54" s="63" t="s">
        <v>259</v>
      </c>
      <c r="C54" s="54">
        <v>543972</v>
      </c>
      <c r="D54" s="54" t="s">
        <v>60</v>
      </c>
      <c r="E54" s="61"/>
      <c r="F54" s="61"/>
      <c r="G54" s="60" t="str">
        <f t="shared" si="4"/>
        <v>Choose your school</v>
      </c>
      <c r="H54" s="60">
        <f t="shared" si="5"/>
      </c>
      <c r="I54" s="61"/>
      <c r="J54" s="54"/>
      <c r="K54" s="56" t="s">
        <v>2</v>
      </c>
      <c r="L54" s="62">
        <v>0</v>
      </c>
      <c r="S54" s="5" t="s">
        <v>62</v>
      </c>
      <c r="V54" s="6">
        <f t="shared" si="1"/>
        <v>0</v>
      </c>
      <c r="Y54">
        <f t="shared" si="2"/>
      </c>
      <c r="AK54" s="30">
        <v>10088</v>
      </c>
    </row>
    <row r="55" spans="1:37" ht="12.75">
      <c r="A55" s="59" t="s">
        <v>258</v>
      </c>
      <c r="B55" s="63" t="s">
        <v>260</v>
      </c>
      <c r="C55" s="54">
        <v>543973</v>
      </c>
      <c r="D55" s="54" t="s">
        <v>60</v>
      </c>
      <c r="E55" s="61"/>
      <c r="F55" s="61"/>
      <c r="G55" s="60" t="str">
        <f t="shared" si="4"/>
        <v>Choose your school</v>
      </c>
      <c r="H55" s="60">
        <f t="shared" si="5"/>
      </c>
      <c r="I55" s="61"/>
      <c r="J55" s="54"/>
      <c r="K55" s="56" t="s">
        <v>2</v>
      </c>
      <c r="L55" s="62">
        <v>0</v>
      </c>
      <c r="S55" s="5" t="s">
        <v>62</v>
      </c>
      <c r="V55" s="6">
        <f t="shared" si="1"/>
        <v>0</v>
      </c>
      <c r="Y55">
        <f t="shared" si="2"/>
      </c>
      <c r="AK55" s="30">
        <v>10089</v>
      </c>
    </row>
    <row r="56" spans="1:37" ht="12.75">
      <c r="A56" s="59" t="s">
        <v>217</v>
      </c>
      <c r="B56" s="54" t="s">
        <v>270</v>
      </c>
      <c r="C56" s="54">
        <v>543975</v>
      </c>
      <c r="D56" s="54" t="s">
        <v>60</v>
      </c>
      <c r="E56" s="61"/>
      <c r="F56" s="61"/>
      <c r="G56" s="61" t="str">
        <f t="shared" si="4"/>
        <v>Choose your school</v>
      </c>
      <c r="H56" s="61">
        <f t="shared" si="5"/>
      </c>
      <c r="I56" s="61"/>
      <c r="J56" s="54"/>
      <c r="K56" s="56" t="s">
        <v>2</v>
      </c>
      <c r="L56" s="62">
        <v>0</v>
      </c>
      <c r="S56" s="5" t="s">
        <v>62</v>
      </c>
      <c r="V56" s="6">
        <f t="shared" si="1"/>
        <v>0</v>
      </c>
      <c r="Y56">
        <f t="shared" si="2"/>
      </c>
      <c r="AK56" s="30">
        <v>10092</v>
      </c>
    </row>
    <row r="57" spans="1:37" ht="12.75">
      <c r="A57" s="59" t="s">
        <v>218</v>
      </c>
      <c r="B57" s="54" t="s">
        <v>51</v>
      </c>
      <c r="C57" s="54">
        <v>710020</v>
      </c>
      <c r="D57" s="54" t="s">
        <v>60</v>
      </c>
      <c r="E57" s="61"/>
      <c r="F57" s="61"/>
      <c r="G57" s="61">
        <f t="shared" si="4"/>
      </c>
      <c r="H57" s="61" t="str">
        <f t="shared" si="5"/>
        <v>Choose your school</v>
      </c>
      <c r="I57" s="61"/>
      <c r="J57" s="54"/>
      <c r="K57" s="56" t="s">
        <v>2</v>
      </c>
      <c r="L57" s="62">
        <v>0</v>
      </c>
      <c r="S57" s="5" t="s">
        <v>62</v>
      </c>
      <c r="V57" s="6">
        <f t="shared" si="1"/>
        <v>0</v>
      </c>
      <c r="Y57">
        <f t="shared" si="2"/>
      </c>
      <c r="AK57" s="30">
        <v>10093</v>
      </c>
    </row>
    <row r="58" spans="1:37" ht="12.75">
      <c r="A58" s="59" t="s">
        <v>219</v>
      </c>
      <c r="B58" s="54" t="s">
        <v>52</v>
      </c>
      <c r="C58" s="54">
        <v>720000</v>
      </c>
      <c r="D58" s="54" t="s">
        <v>60</v>
      </c>
      <c r="E58" s="60"/>
      <c r="F58" s="61"/>
      <c r="G58" s="61">
        <f t="shared" si="4"/>
      </c>
      <c r="H58" s="61" t="str">
        <f t="shared" si="5"/>
        <v>Choose your school</v>
      </c>
      <c r="I58" s="61"/>
      <c r="J58" s="54"/>
      <c r="K58" s="56" t="s">
        <v>2</v>
      </c>
      <c r="L58" s="62">
        <v>0</v>
      </c>
      <c r="S58" s="5" t="s">
        <v>62</v>
      </c>
      <c r="V58" s="6">
        <f t="shared" si="1"/>
        <v>0</v>
      </c>
      <c r="Y58">
        <f t="shared" si="2"/>
      </c>
      <c r="AK58" s="30">
        <v>10094</v>
      </c>
    </row>
    <row r="59" spans="1:37" ht="12.75">
      <c r="A59" s="59" t="s">
        <v>220</v>
      </c>
      <c r="B59" s="54" t="s">
        <v>53</v>
      </c>
      <c r="C59" s="54">
        <v>739000</v>
      </c>
      <c r="D59" s="54" t="s">
        <v>60</v>
      </c>
      <c r="E59" s="60"/>
      <c r="F59" s="61"/>
      <c r="G59" s="61">
        <f t="shared" si="4"/>
      </c>
      <c r="H59" s="61" t="str">
        <f t="shared" si="5"/>
        <v>Choose your school</v>
      </c>
      <c r="I59" s="61"/>
      <c r="J59" s="54"/>
      <c r="K59" s="56" t="s">
        <v>2</v>
      </c>
      <c r="L59" s="62">
        <v>0</v>
      </c>
      <c r="S59" s="5" t="s">
        <v>62</v>
      </c>
      <c r="V59" s="6">
        <f t="shared" si="1"/>
        <v>0</v>
      </c>
      <c r="Y59">
        <f t="shared" si="2"/>
      </c>
      <c r="AK59" s="30">
        <v>10095</v>
      </c>
    </row>
    <row r="60" spans="1:37" ht="12.75">
      <c r="A60" s="59" t="s">
        <v>221</v>
      </c>
      <c r="B60" s="54" t="s">
        <v>54</v>
      </c>
      <c r="C60" s="54">
        <v>739010</v>
      </c>
      <c r="D60" s="54" t="s">
        <v>60</v>
      </c>
      <c r="E60" s="60"/>
      <c r="F60" s="61"/>
      <c r="G60" s="61">
        <f t="shared" si="4"/>
      </c>
      <c r="H60" s="61" t="str">
        <f t="shared" si="5"/>
        <v>Choose your school</v>
      </c>
      <c r="I60" s="61"/>
      <c r="J60" s="54"/>
      <c r="K60" s="56" t="s">
        <v>2</v>
      </c>
      <c r="L60" s="62">
        <v>0</v>
      </c>
      <c r="S60" s="5" t="s">
        <v>62</v>
      </c>
      <c r="V60" s="6">
        <f t="shared" si="1"/>
        <v>0</v>
      </c>
      <c r="Y60">
        <f t="shared" si="2"/>
      </c>
      <c r="AK60" s="30">
        <v>10096</v>
      </c>
    </row>
    <row r="61" spans="1:37" ht="12.75">
      <c r="A61" s="59" t="s">
        <v>222</v>
      </c>
      <c r="B61" s="54" t="s">
        <v>55</v>
      </c>
      <c r="C61" s="54">
        <v>739020</v>
      </c>
      <c r="D61" s="54" t="s">
        <v>60</v>
      </c>
      <c r="E61" s="60"/>
      <c r="F61" s="61"/>
      <c r="G61" s="61">
        <f t="shared" si="4"/>
      </c>
      <c r="H61" s="61" t="str">
        <f t="shared" si="5"/>
        <v>Choose your school</v>
      </c>
      <c r="I61" s="61"/>
      <c r="J61" s="54"/>
      <c r="K61" s="56" t="s">
        <v>2</v>
      </c>
      <c r="L61" s="62">
        <v>0</v>
      </c>
      <c r="S61" s="5" t="s">
        <v>62</v>
      </c>
      <c r="V61" s="6">
        <f t="shared" si="1"/>
        <v>0</v>
      </c>
      <c r="Y61">
        <f t="shared" si="2"/>
      </c>
      <c r="AK61" s="30">
        <v>10097</v>
      </c>
    </row>
    <row r="62" spans="1:37" ht="12.75">
      <c r="A62" s="59" t="s">
        <v>223</v>
      </c>
      <c r="B62" s="54" t="s">
        <v>56</v>
      </c>
      <c r="C62" s="54">
        <v>739030</v>
      </c>
      <c r="D62" s="54" t="s">
        <v>60</v>
      </c>
      <c r="E62" s="54"/>
      <c r="F62" s="54"/>
      <c r="G62" s="61">
        <f t="shared" si="0"/>
      </c>
      <c r="H62" s="61" t="str">
        <f t="shared" si="3"/>
        <v>Choose your school</v>
      </c>
      <c r="I62" s="54"/>
      <c r="J62" s="54"/>
      <c r="K62" s="56" t="s">
        <v>2</v>
      </c>
      <c r="L62" s="62">
        <v>0</v>
      </c>
      <c r="S62" s="5" t="s">
        <v>62</v>
      </c>
      <c r="V62" s="6">
        <f t="shared" si="1"/>
        <v>0</v>
      </c>
      <c r="Y62">
        <f t="shared" si="2"/>
      </c>
      <c r="AK62" s="30">
        <v>10098</v>
      </c>
    </row>
    <row r="63" spans="1:37" ht="12.75">
      <c r="A63" s="59" t="s">
        <v>224</v>
      </c>
      <c r="B63" s="54" t="s">
        <v>57</v>
      </c>
      <c r="C63" s="54">
        <v>739040</v>
      </c>
      <c r="D63" s="54" t="s">
        <v>60</v>
      </c>
      <c r="E63" s="54"/>
      <c r="F63" s="54"/>
      <c r="G63" s="61">
        <f t="shared" si="0"/>
      </c>
      <c r="H63" s="61" t="str">
        <f t="shared" si="3"/>
        <v>Choose your school</v>
      </c>
      <c r="I63" s="54"/>
      <c r="J63" s="54"/>
      <c r="K63" s="56" t="s">
        <v>2</v>
      </c>
      <c r="L63" s="62">
        <v>0</v>
      </c>
      <c r="S63" s="5" t="s">
        <v>62</v>
      </c>
      <c r="V63" s="6">
        <f t="shared" si="1"/>
        <v>0</v>
      </c>
      <c r="Y63">
        <f t="shared" si="2"/>
      </c>
      <c r="AK63" s="30">
        <v>10099</v>
      </c>
    </row>
    <row r="64" spans="1:37" ht="12.75">
      <c r="A64" s="59" t="s">
        <v>225</v>
      </c>
      <c r="B64" s="54" t="s">
        <v>226</v>
      </c>
      <c r="C64" s="54">
        <v>739050</v>
      </c>
      <c r="D64" s="54" t="s">
        <v>60</v>
      </c>
      <c r="E64" s="54"/>
      <c r="F64" s="54"/>
      <c r="G64" s="61">
        <f t="shared" si="0"/>
      </c>
      <c r="H64" s="61" t="str">
        <f t="shared" si="3"/>
        <v>Choose your school</v>
      </c>
      <c r="I64" s="54"/>
      <c r="J64" s="54"/>
      <c r="K64" s="56" t="s">
        <v>2</v>
      </c>
      <c r="L64" s="62">
        <v>0</v>
      </c>
      <c r="S64" s="5" t="s">
        <v>62</v>
      </c>
      <c r="V64" s="6">
        <f t="shared" si="1"/>
        <v>0</v>
      </c>
      <c r="Y64">
        <f t="shared" si="2"/>
      </c>
      <c r="AK64" s="30">
        <v>10100</v>
      </c>
    </row>
    <row r="65" spans="1:37" ht="12.75">
      <c r="A65" s="59" t="s">
        <v>227</v>
      </c>
      <c r="B65" s="54" t="s">
        <v>235</v>
      </c>
      <c r="C65" s="54">
        <v>543952</v>
      </c>
      <c r="D65" s="54" t="s">
        <v>60</v>
      </c>
      <c r="E65" s="54"/>
      <c r="F65" s="54"/>
      <c r="G65" s="60" t="str">
        <f>IF(C65&lt;700000,$A$2,"")</f>
        <v>Choose your school</v>
      </c>
      <c r="H65" s="60">
        <f>IF(C65&gt;700000,$A$2,"")</f>
      </c>
      <c r="I65" s="54"/>
      <c r="J65" s="54"/>
      <c r="K65" s="56" t="s">
        <v>2</v>
      </c>
      <c r="L65" s="62">
        <v>0</v>
      </c>
      <c r="S65" s="5" t="s">
        <v>62</v>
      </c>
      <c r="V65" s="6">
        <f t="shared" si="1"/>
        <v>0</v>
      </c>
      <c r="Y65">
        <f t="shared" si="2"/>
      </c>
      <c r="AK65" s="30">
        <v>10101</v>
      </c>
    </row>
    <row r="66" spans="1:37" ht="12.75">
      <c r="A66" s="59" t="s">
        <v>228</v>
      </c>
      <c r="B66" s="54" t="s">
        <v>229</v>
      </c>
      <c r="C66" s="54">
        <v>543953</v>
      </c>
      <c r="D66" s="54" t="s">
        <v>60</v>
      </c>
      <c r="E66" s="54"/>
      <c r="F66" s="54"/>
      <c r="G66" s="60" t="str">
        <f>IF(C66&lt;700000,$A$2,"")</f>
        <v>Choose your school</v>
      </c>
      <c r="H66" s="60">
        <f>IF(C66&gt;700000,$A$2,"")</f>
      </c>
      <c r="I66" s="54"/>
      <c r="J66" s="54"/>
      <c r="K66" s="56" t="s">
        <v>2</v>
      </c>
      <c r="L66" s="62">
        <v>0</v>
      </c>
      <c r="S66" s="5" t="s">
        <v>62</v>
      </c>
      <c r="V66" s="6">
        <f t="shared" si="1"/>
        <v>0</v>
      </c>
      <c r="Y66">
        <f aca="true" t="shared" si="6" ref="Y66:Y72">IF(L65&lt;0,"please re-input amount without minus sign","")</f>
      </c>
      <c r="AK66" s="30">
        <v>10102</v>
      </c>
    </row>
    <row r="67" spans="1:37" ht="12.75">
      <c r="A67" s="59" t="s">
        <v>230</v>
      </c>
      <c r="B67" s="54" t="s">
        <v>231</v>
      </c>
      <c r="C67" s="54">
        <v>739080</v>
      </c>
      <c r="D67" s="54" t="s">
        <v>60</v>
      </c>
      <c r="E67" s="54"/>
      <c r="F67" s="54"/>
      <c r="G67" s="60">
        <f>IF(C67&lt;700000,$A$2,"")</f>
      </c>
      <c r="H67" s="60" t="str">
        <f>IF(C67&gt;700000,$A$2,"")</f>
        <v>Choose your school</v>
      </c>
      <c r="I67" s="54"/>
      <c r="J67" s="54"/>
      <c r="K67" s="56" t="s">
        <v>2</v>
      </c>
      <c r="L67" s="62">
        <v>0</v>
      </c>
      <c r="S67" s="5" t="s">
        <v>62</v>
      </c>
      <c r="V67" s="6">
        <f t="shared" si="1"/>
        <v>0</v>
      </c>
      <c r="Y67">
        <f t="shared" si="6"/>
      </c>
      <c r="AK67" s="30">
        <v>10103</v>
      </c>
    </row>
    <row r="68" spans="1:37" ht="12.75">
      <c r="A68" s="59" t="s">
        <v>272</v>
      </c>
      <c r="B68" s="54" t="s">
        <v>273</v>
      </c>
      <c r="C68" s="54">
        <v>720010</v>
      </c>
      <c r="D68" s="54" t="s">
        <v>60</v>
      </c>
      <c r="E68" s="54"/>
      <c r="F68" s="54"/>
      <c r="G68" s="60">
        <f>IF(C68&lt;700000,$A$2,"")</f>
      </c>
      <c r="H68" s="60" t="str">
        <f>IF(C68&gt;700000,$A$2,"")</f>
        <v>Choose your school</v>
      </c>
      <c r="I68" s="54"/>
      <c r="J68" s="54"/>
      <c r="K68" s="56" t="s">
        <v>2</v>
      </c>
      <c r="L68" s="62">
        <v>0</v>
      </c>
      <c r="S68" s="5" t="s">
        <v>62</v>
      </c>
      <c r="V68" s="6">
        <f t="shared" si="1"/>
        <v>0</v>
      </c>
      <c r="AK68" s="30">
        <v>10105</v>
      </c>
    </row>
    <row r="69" spans="1:37" ht="12.75">
      <c r="A69" s="27" t="s">
        <v>234</v>
      </c>
      <c r="B69" s="22" t="s">
        <v>21</v>
      </c>
      <c r="C69" s="22">
        <v>928018</v>
      </c>
      <c r="D69" s="22" t="s">
        <v>59</v>
      </c>
      <c r="G69" s="7"/>
      <c r="H69" s="7"/>
      <c r="K69" s="35" t="s">
        <v>3</v>
      </c>
      <c r="L69" s="13">
        <v>0</v>
      </c>
      <c r="S69" s="5" t="s">
        <v>62</v>
      </c>
      <c r="V69" s="6">
        <f t="shared" si="1"/>
        <v>0</v>
      </c>
      <c r="Y69">
        <f>IF(L67&lt;0,"please re-input amount without minus sign","")</f>
      </c>
      <c r="AK69" s="30">
        <v>10107</v>
      </c>
    </row>
    <row r="70" spans="1:37" ht="12.75">
      <c r="A70" s="27" t="s">
        <v>234</v>
      </c>
      <c r="B70" s="22" t="s">
        <v>22</v>
      </c>
      <c r="C70" s="22">
        <v>928019</v>
      </c>
      <c r="D70" s="22" t="s">
        <v>60</v>
      </c>
      <c r="K70" s="57" t="s">
        <v>2</v>
      </c>
      <c r="L70" s="13">
        <v>0</v>
      </c>
      <c r="S70" s="5" t="s">
        <v>62</v>
      </c>
      <c r="V70" s="6">
        <f t="shared" si="1"/>
        <v>0</v>
      </c>
      <c r="Y70">
        <f t="shared" si="6"/>
      </c>
      <c r="Z70" s="54">
        <f>IF(K70="D","Add Income VAT to Expenditure VAT","")</f>
      </c>
      <c r="AK70" s="30">
        <v>10108</v>
      </c>
    </row>
    <row r="71" spans="1:37" ht="12.75">
      <c r="A71" s="27" t="s">
        <v>234</v>
      </c>
      <c r="B71" s="22" t="s">
        <v>61</v>
      </c>
      <c r="C71" s="22" t="e">
        <f>$A$3</f>
        <v>#N/A</v>
      </c>
      <c r="D71" s="22" t="str">
        <f>IF(K71=$A$84,"AN","VN")</f>
        <v>AN</v>
      </c>
      <c r="K71" s="58" t="s">
        <v>2</v>
      </c>
      <c r="L71" s="13">
        <v>0</v>
      </c>
      <c r="S71" s="5" t="s">
        <v>62</v>
      </c>
      <c r="V71" s="6">
        <f t="shared" si="1"/>
        <v>0</v>
      </c>
      <c r="Y71">
        <f t="shared" si="6"/>
      </c>
      <c r="AK71" s="30">
        <v>10109</v>
      </c>
    </row>
    <row r="72" spans="19:37" ht="12.75">
      <c r="S72" s="5"/>
      <c r="Y72">
        <f t="shared" si="6"/>
      </c>
      <c r="AK72" s="30">
        <v>10110</v>
      </c>
    </row>
    <row r="73" spans="1:37" ht="12.75">
      <c r="A73" s="24"/>
      <c r="B73" s="23"/>
      <c r="C73" s="23"/>
      <c r="D73" s="23"/>
      <c r="K73" s="22"/>
      <c r="S73" s="7"/>
      <c r="AK73" s="30">
        <v>10111</v>
      </c>
    </row>
    <row r="74" spans="1:37" ht="12.75">
      <c r="A74" s="24"/>
      <c r="B74" s="23"/>
      <c r="C74" s="23"/>
      <c r="D74" s="23"/>
      <c r="K74" s="22"/>
      <c r="S74" s="7"/>
      <c r="AK74" s="30">
        <v>10112</v>
      </c>
    </row>
    <row r="75" spans="1:37" ht="12.75">
      <c r="A75" s="24"/>
      <c r="B75" s="26"/>
      <c r="C75" s="23"/>
      <c r="D75" s="23"/>
      <c r="K75" s="22"/>
      <c r="S75" s="7"/>
      <c r="AK75" s="30">
        <v>10114</v>
      </c>
    </row>
    <row r="76" spans="1:37" ht="12.75">
      <c r="A76" s="24"/>
      <c r="K76" s="22"/>
      <c r="S76" s="7"/>
      <c r="AK76" s="30">
        <v>10115</v>
      </c>
    </row>
    <row r="77" spans="1:37" ht="12.75">
      <c r="A77" s="24"/>
      <c r="K77" s="22"/>
      <c r="S77" s="7"/>
      <c r="AK77" s="31">
        <v>10116</v>
      </c>
    </row>
    <row r="78" spans="1:37" ht="12.75">
      <c r="A78" s="24"/>
      <c r="C78" s="23"/>
      <c r="D78" s="23"/>
      <c r="K78" s="22"/>
      <c r="S78" s="7"/>
      <c r="AK78" s="30">
        <v>10117</v>
      </c>
    </row>
    <row r="79" spans="1:37" ht="12.75">
      <c r="A79" s="24"/>
      <c r="B79" s="23"/>
      <c r="C79" s="23"/>
      <c r="D79" s="23"/>
      <c r="K79" s="22"/>
      <c r="S79" s="7"/>
      <c r="AK79" s="30">
        <v>10118</v>
      </c>
    </row>
    <row r="80" spans="1:37" ht="12.75">
      <c r="A80" s="24"/>
      <c r="B80" s="23"/>
      <c r="C80" s="23"/>
      <c r="D80" s="23"/>
      <c r="K80" s="22"/>
      <c r="S80" s="7"/>
      <c r="AK80" s="30">
        <v>10119</v>
      </c>
    </row>
    <row r="81" spans="1:37" ht="12.75">
      <c r="A81" s="25"/>
      <c r="B81" s="23"/>
      <c r="C81" s="23"/>
      <c r="D81" s="23"/>
      <c r="K81" s="22"/>
      <c r="S81" s="7"/>
      <c r="AK81" s="30">
        <v>10120</v>
      </c>
    </row>
    <row r="82" spans="1:37" ht="12.75">
      <c r="A82" s="26"/>
      <c r="B82" s="23"/>
      <c r="C82" s="23"/>
      <c r="D82" s="23"/>
      <c r="K82" s="22"/>
      <c r="S82" s="7"/>
      <c r="AK82" s="30">
        <v>10121</v>
      </c>
    </row>
    <row r="83" spans="1:37" ht="12.75">
      <c r="A83" s="26"/>
      <c r="B83" s="23"/>
      <c r="C83" s="23"/>
      <c r="D83" s="23"/>
      <c r="K83" s="22"/>
      <c r="S83" s="7"/>
      <c r="AK83" s="30">
        <v>10122</v>
      </c>
    </row>
    <row r="84" spans="1:37" ht="12.75">
      <c r="A84" s="32" t="s">
        <v>2</v>
      </c>
      <c r="B84" s="23"/>
      <c r="C84" s="23"/>
      <c r="D84" s="23"/>
      <c r="K84" s="22"/>
      <c r="S84" s="7"/>
      <c r="AK84" s="30">
        <v>10123</v>
      </c>
    </row>
    <row r="85" spans="1:37" ht="12.75">
      <c r="A85" s="32" t="s">
        <v>3</v>
      </c>
      <c r="B85" s="23"/>
      <c r="C85" s="23"/>
      <c r="D85" s="23"/>
      <c r="K85" s="22"/>
      <c r="S85" s="7"/>
      <c r="AK85" s="30">
        <v>10124</v>
      </c>
    </row>
    <row r="86" spans="1:37" ht="12.75">
      <c r="A86" s="26"/>
      <c r="B86" s="23"/>
      <c r="C86" s="23"/>
      <c r="D86" s="23"/>
      <c r="K86" s="22"/>
      <c r="S86" s="7"/>
      <c r="AK86" s="30">
        <v>10125</v>
      </c>
    </row>
    <row r="87" spans="1:37" ht="12.75">
      <c r="A87" s="26"/>
      <c r="B87" s="23"/>
      <c r="C87" s="23"/>
      <c r="D87" s="23"/>
      <c r="K87" s="22"/>
      <c r="S87" s="7"/>
      <c r="AK87" s="30">
        <v>10126</v>
      </c>
    </row>
    <row r="88" spans="1:37" ht="12.75">
      <c r="A88" s="36" t="s">
        <v>237</v>
      </c>
      <c r="B88" s="23"/>
      <c r="C88" s="23"/>
      <c r="D88" s="23"/>
      <c r="K88" s="22"/>
      <c r="S88" s="7"/>
      <c r="AK88" s="30">
        <v>10127</v>
      </c>
    </row>
    <row r="89" spans="1:37" ht="12.75">
      <c r="A89" s="36" t="s">
        <v>238</v>
      </c>
      <c r="B89" s="23"/>
      <c r="C89" s="23"/>
      <c r="D89" s="23"/>
      <c r="K89" s="22"/>
      <c r="S89" s="7"/>
      <c r="AK89" s="30">
        <v>10128</v>
      </c>
    </row>
    <row r="90" spans="1:37" ht="12.75">
      <c r="A90" s="26" t="s">
        <v>236</v>
      </c>
      <c r="B90" s="23"/>
      <c r="C90" s="23"/>
      <c r="D90" s="23"/>
      <c r="K90" s="22"/>
      <c r="S90" s="7"/>
      <c r="AK90" s="30">
        <v>10129</v>
      </c>
    </row>
    <row r="91" spans="1:37" ht="12.75">
      <c r="A91" s="26" t="s">
        <v>239</v>
      </c>
      <c r="B91" s="23"/>
      <c r="C91" s="23"/>
      <c r="D91" s="23"/>
      <c r="K91" s="22"/>
      <c r="S91" s="7"/>
      <c r="AK91" s="30">
        <v>10130</v>
      </c>
    </row>
    <row r="92" spans="1:37" ht="12.75">
      <c r="A92" s="26" t="s">
        <v>240</v>
      </c>
      <c r="B92" s="23"/>
      <c r="C92" s="23"/>
      <c r="D92" s="23"/>
      <c r="K92" s="22"/>
      <c r="S92" s="7"/>
      <c r="AK92" s="30">
        <v>10131</v>
      </c>
    </row>
    <row r="93" spans="1:37" ht="12.75">
      <c r="A93" s="26" t="s">
        <v>241</v>
      </c>
      <c r="B93" s="23"/>
      <c r="C93" s="23"/>
      <c r="D93" s="23"/>
      <c r="K93" s="22"/>
      <c r="S93" s="7"/>
      <c r="AK93" s="30">
        <v>10132</v>
      </c>
    </row>
    <row r="94" spans="1:37" ht="12.75">
      <c r="A94" s="26" t="s">
        <v>242</v>
      </c>
      <c r="B94" s="23"/>
      <c r="C94" s="23"/>
      <c r="D94" s="23"/>
      <c r="K94" s="22"/>
      <c r="S94" s="7"/>
      <c r="AK94" s="30">
        <v>10133</v>
      </c>
    </row>
    <row r="95" spans="1:37" ht="12.75">
      <c r="A95" s="26" t="s">
        <v>243</v>
      </c>
      <c r="B95" s="23"/>
      <c r="C95" s="23"/>
      <c r="D95" s="23"/>
      <c r="K95" s="22"/>
      <c r="AK95" s="30">
        <v>10134</v>
      </c>
    </row>
    <row r="96" spans="1:37" ht="12.75">
      <c r="A96" s="26" t="s">
        <v>244</v>
      </c>
      <c r="B96" s="23"/>
      <c r="C96" s="23"/>
      <c r="D96" s="23"/>
      <c r="K96" s="22"/>
      <c r="AK96" s="30">
        <v>10137</v>
      </c>
    </row>
    <row r="97" spans="1:37" ht="12.75">
      <c r="A97" s="26" t="s">
        <v>245</v>
      </c>
      <c r="B97" s="23"/>
      <c r="C97" s="23"/>
      <c r="D97" s="23"/>
      <c r="K97" s="22"/>
      <c r="AK97" s="30">
        <v>10139</v>
      </c>
    </row>
    <row r="98" spans="1:37" ht="12.75">
      <c r="A98" s="26" t="s">
        <v>246</v>
      </c>
      <c r="B98" s="23"/>
      <c r="C98" s="23"/>
      <c r="D98" s="23"/>
      <c r="K98" s="22"/>
      <c r="AK98" s="30">
        <v>10142</v>
      </c>
    </row>
    <row r="99" spans="1:37" ht="12.75">
      <c r="A99" s="26" t="s">
        <v>247</v>
      </c>
      <c r="B99" s="23"/>
      <c r="C99" s="23"/>
      <c r="D99" s="23"/>
      <c r="K99" s="22"/>
      <c r="AK99" s="30">
        <v>10143</v>
      </c>
    </row>
    <row r="100" spans="1:37" ht="12.75">
      <c r="A100" s="26" t="s">
        <v>248</v>
      </c>
      <c r="B100" s="23"/>
      <c r="C100" s="23"/>
      <c r="D100" s="23"/>
      <c r="K100" s="22"/>
      <c r="AK100" s="30">
        <v>10145</v>
      </c>
    </row>
    <row r="101" spans="1:37" ht="12.75">
      <c r="A101" s="26" t="s">
        <v>249</v>
      </c>
      <c r="B101" s="23"/>
      <c r="C101" s="23"/>
      <c r="D101" s="23"/>
      <c r="K101" s="22"/>
      <c r="AK101" s="30">
        <v>10147</v>
      </c>
    </row>
    <row r="102" spans="1:37" ht="12.75">
      <c r="A102" s="26"/>
      <c r="B102" s="23"/>
      <c r="C102" s="23"/>
      <c r="D102" s="23"/>
      <c r="K102" s="22"/>
      <c r="AK102" s="30">
        <v>10148</v>
      </c>
    </row>
    <row r="103" spans="1:37" ht="12.75">
      <c r="A103" s="26"/>
      <c r="B103" s="23"/>
      <c r="C103" s="23"/>
      <c r="D103" s="23"/>
      <c r="K103" s="22"/>
      <c r="AK103" s="30">
        <v>10152</v>
      </c>
    </row>
    <row r="104" spans="1:37" ht="12.75">
      <c r="A104" s="26" t="s">
        <v>252</v>
      </c>
      <c r="B104" s="23"/>
      <c r="C104" s="23"/>
      <c r="D104" s="23"/>
      <c r="K104" s="22"/>
      <c r="AK104" s="30">
        <v>10156</v>
      </c>
    </row>
    <row r="105" spans="1:37" ht="12.75">
      <c r="A105" s="26" t="s">
        <v>253</v>
      </c>
      <c r="B105" s="23"/>
      <c r="C105" s="23"/>
      <c r="D105" s="23"/>
      <c r="K105" s="22"/>
      <c r="AK105" s="30">
        <v>10157</v>
      </c>
    </row>
    <row r="106" spans="1:37" ht="12.75">
      <c r="A106" s="26"/>
      <c r="B106" s="23"/>
      <c r="C106" s="23"/>
      <c r="D106" s="23"/>
      <c r="K106" s="22"/>
      <c r="AK106" s="30">
        <v>10158</v>
      </c>
    </row>
    <row r="107" spans="1:37" ht="12.75">
      <c r="A107" s="26"/>
      <c r="B107" s="23"/>
      <c r="C107" s="23"/>
      <c r="D107" s="23"/>
      <c r="K107" s="22"/>
      <c r="AK107" s="30">
        <v>10159</v>
      </c>
    </row>
    <row r="108" spans="1:37" ht="12.75">
      <c r="A108" s="26"/>
      <c r="B108" s="23"/>
      <c r="C108" s="23"/>
      <c r="D108" s="23"/>
      <c r="K108" s="22"/>
      <c r="AK108" s="31">
        <v>10698</v>
      </c>
    </row>
    <row r="109" spans="1:37" ht="12.75">
      <c r="A109" s="26"/>
      <c r="B109" s="23"/>
      <c r="C109" s="23"/>
      <c r="D109" s="23"/>
      <c r="K109" s="22"/>
      <c r="AK109" s="30">
        <v>10953</v>
      </c>
    </row>
    <row r="110" spans="1:37" ht="12.75">
      <c r="A110" s="26"/>
      <c r="B110" s="23"/>
      <c r="C110" s="23"/>
      <c r="D110" s="23"/>
      <c r="K110" s="22"/>
      <c r="AK110" s="30">
        <v>11093</v>
      </c>
    </row>
    <row r="111" spans="1:37" ht="12.75">
      <c r="A111" s="26"/>
      <c r="B111" s="23"/>
      <c r="C111" s="23"/>
      <c r="D111" s="23"/>
      <c r="K111" s="22"/>
      <c r="AK111" s="30">
        <v>11094</v>
      </c>
    </row>
    <row r="112" spans="1:37" ht="12.75">
      <c r="A112" s="26"/>
      <c r="B112" s="23"/>
      <c r="C112" s="23"/>
      <c r="D112" s="23"/>
      <c r="K112" s="22"/>
      <c r="AK112" s="30">
        <v>11174</v>
      </c>
    </row>
    <row r="113" spans="1:37" ht="12.75">
      <c r="A113" s="26"/>
      <c r="B113" s="23"/>
      <c r="C113" s="23"/>
      <c r="D113" s="23"/>
      <c r="K113" s="22"/>
      <c r="AK113" s="53">
        <v>11278</v>
      </c>
    </row>
    <row r="114" spans="1:37" ht="12.75">
      <c r="A114" s="26"/>
      <c r="B114" s="23"/>
      <c r="C114" s="23"/>
      <c r="D114" s="23"/>
      <c r="K114" s="22"/>
      <c r="AK114" s="30"/>
    </row>
    <row r="115" spans="1:37" ht="12.75">
      <c r="A115" s="26"/>
      <c r="B115" s="23"/>
      <c r="C115" s="23"/>
      <c r="D115" s="23"/>
      <c r="K115" s="22"/>
      <c r="AK115" s="30"/>
    </row>
    <row r="116" spans="1:11" ht="12.75">
      <c r="A116" s="26"/>
      <c r="B116" s="23"/>
      <c r="C116" s="23"/>
      <c r="D116" s="23"/>
      <c r="K116" s="22"/>
    </row>
    <row r="117" spans="1:37" ht="12.75">
      <c r="A117" s="26"/>
      <c r="B117" s="23"/>
      <c r="C117" s="23"/>
      <c r="D117" s="23"/>
      <c r="K117" s="22"/>
      <c r="AK117">
        <f>COUNT(AK11:AK113)</f>
        <v>103</v>
      </c>
    </row>
    <row r="118" spans="1:11" ht="12.75">
      <c r="A118" s="26"/>
      <c r="B118" s="23"/>
      <c r="C118" s="23"/>
      <c r="D118" s="23"/>
      <c r="K118" s="22"/>
    </row>
    <row r="119" spans="1:11" ht="12.75">
      <c r="A119" s="26"/>
      <c r="B119" s="23"/>
      <c r="C119" s="23"/>
      <c r="D119" s="23"/>
      <c r="K119" s="22"/>
    </row>
    <row r="120" spans="1:4" ht="12.75">
      <c r="A120" s="26"/>
      <c r="B120" s="23"/>
      <c r="C120" s="23"/>
      <c r="D120" s="23"/>
    </row>
    <row r="121" spans="1:4" ht="12.75">
      <c r="A121" s="26"/>
      <c r="B121" s="23"/>
      <c r="C121" s="23"/>
      <c r="D121" s="23"/>
    </row>
    <row r="122" spans="1:4" ht="12.75">
      <c r="A122" s="26"/>
      <c r="B122" s="23"/>
      <c r="C122" s="23"/>
      <c r="D122" s="23"/>
    </row>
    <row r="123" spans="1:4" ht="12.75">
      <c r="A123" s="26"/>
      <c r="B123" s="23"/>
      <c r="C123" s="23"/>
      <c r="D123" s="23"/>
    </row>
    <row r="124" spans="1:4" ht="12.75">
      <c r="A124" s="26"/>
      <c r="B124" s="23"/>
      <c r="C124" s="23"/>
      <c r="D124" s="23"/>
    </row>
    <row r="125" spans="1:4" ht="12.75">
      <c r="A125" s="26"/>
      <c r="B125" s="23"/>
      <c r="C125" s="23"/>
      <c r="D125" s="23"/>
    </row>
    <row r="126" spans="1:4" ht="12.75">
      <c r="A126" s="26"/>
      <c r="B126" s="23"/>
      <c r="C126" s="23"/>
      <c r="D126" s="23"/>
    </row>
    <row r="127" spans="1:4" ht="12.75">
      <c r="A127" s="26"/>
      <c r="B127" s="23"/>
      <c r="C127" s="23"/>
      <c r="D127" s="23"/>
    </row>
    <row r="128" spans="1:4" ht="12.75">
      <c r="A128" s="26"/>
      <c r="B128" s="23"/>
      <c r="C128" s="23"/>
      <c r="D128" s="23"/>
    </row>
    <row r="129" spans="1:4" ht="12.75">
      <c r="A129" s="26"/>
      <c r="B129" s="23"/>
      <c r="C129" s="23"/>
      <c r="D129" s="23"/>
    </row>
    <row r="130" spans="1:4" ht="12.75">
      <c r="A130" s="26"/>
      <c r="B130" s="23"/>
      <c r="C130" s="23"/>
      <c r="D130" s="23"/>
    </row>
    <row r="131" spans="1:4" ht="12.75">
      <c r="A131" s="26"/>
      <c r="B131" s="23"/>
      <c r="C131" s="23"/>
      <c r="D131" s="23"/>
    </row>
    <row r="132" spans="1:4" ht="12.75">
      <c r="A132" s="26"/>
      <c r="B132" s="23"/>
      <c r="C132" s="23"/>
      <c r="D132" s="23"/>
    </row>
    <row r="133" spans="1:4" ht="12.75">
      <c r="A133" s="26"/>
      <c r="B133" s="23"/>
      <c r="C133" s="23"/>
      <c r="D133" s="23"/>
    </row>
    <row r="134" spans="1:4" ht="12.75">
      <c r="A134" s="26"/>
      <c r="B134" s="23"/>
      <c r="C134" s="23"/>
      <c r="D134" s="23"/>
    </row>
    <row r="135" spans="1:4" ht="12.75">
      <c r="A135" s="26"/>
      <c r="B135" s="23"/>
      <c r="C135" s="23"/>
      <c r="D135" s="23"/>
    </row>
    <row r="136" spans="1:4" ht="12.75">
      <c r="A136" s="26"/>
      <c r="B136" s="23"/>
      <c r="C136" s="23"/>
      <c r="D136" s="23"/>
    </row>
    <row r="137" spans="1:4" ht="12.75">
      <c r="A137" s="26"/>
      <c r="B137" s="23"/>
      <c r="C137" s="23"/>
      <c r="D137" s="23"/>
    </row>
    <row r="138" spans="1:4" ht="12.75">
      <c r="A138" s="26"/>
      <c r="B138" s="23"/>
      <c r="C138" s="23"/>
      <c r="D138" s="23"/>
    </row>
    <row r="139" spans="1:4" ht="12.75">
      <c r="A139" s="26"/>
      <c r="B139" s="23"/>
      <c r="C139" s="23"/>
      <c r="D139" s="23"/>
    </row>
    <row r="140" spans="1:4" ht="12.75">
      <c r="A140" s="26"/>
      <c r="B140" s="23"/>
      <c r="C140" s="23"/>
      <c r="D140" s="23"/>
    </row>
    <row r="141" spans="1:4" ht="12.75">
      <c r="A141" s="26"/>
      <c r="B141" s="23"/>
      <c r="C141" s="23"/>
      <c r="D141" s="23"/>
    </row>
    <row r="142" spans="1:4" ht="12.75">
      <c r="A142" s="26"/>
      <c r="B142" s="23"/>
      <c r="C142" s="23"/>
      <c r="D142" s="23"/>
    </row>
    <row r="143" spans="1:4" ht="12.75">
      <c r="A143" s="26"/>
      <c r="B143" s="23"/>
      <c r="C143" s="23"/>
      <c r="D143" s="23"/>
    </row>
    <row r="144" spans="1:4" ht="12.75">
      <c r="A144" s="26"/>
      <c r="B144" s="23"/>
      <c r="C144" s="23"/>
      <c r="D144" s="23"/>
    </row>
    <row r="145" spans="1:4" ht="12.75">
      <c r="A145" s="26"/>
      <c r="B145" s="23"/>
      <c r="C145" s="23"/>
      <c r="D145" s="23"/>
    </row>
    <row r="146" spans="1:4" ht="12.75">
      <c r="A146" s="26"/>
      <c r="B146" s="23"/>
      <c r="C146" s="23"/>
      <c r="D146" s="23"/>
    </row>
    <row r="147" spans="1:4" ht="12.75">
      <c r="A147" s="26"/>
      <c r="B147" s="23"/>
      <c r="C147" s="23"/>
      <c r="D147" s="23"/>
    </row>
    <row r="148" spans="1:4" ht="12.75">
      <c r="A148" s="26"/>
      <c r="B148" s="23"/>
      <c r="C148" s="23"/>
      <c r="D148" s="23"/>
    </row>
    <row r="149" spans="1:4" ht="12.75">
      <c r="A149" s="26"/>
      <c r="B149" s="23"/>
      <c r="C149" s="23"/>
      <c r="D149" s="23"/>
    </row>
    <row r="150" spans="1:4" ht="12.75">
      <c r="A150" s="26"/>
      <c r="B150" s="23"/>
      <c r="C150" s="23"/>
      <c r="D150" s="23"/>
    </row>
    <row r="151" spans="1:4" ht="12.75">
      <c r="A151" s="26"/>
      <c r="B151" s="23"/>
      <c r="C151" s="23"/>
      <c r="D151" s="23"/>
    </row>
    <row r="152" spans="1:4" ht="12.75">
      <c r="A152" s="26"/>
      <c r="B152" s="23"/>
      <c r="C152" s="23"/>
      <c r="D152" s="23"/>
    </row>
    <row r="153" spans="1:4" ht="12.75">
      <c r="A153" s="26"/>
      <c r="B153" s="23"/>
      <c r="C153" s="23"/>
      <c r="D153" s="23"/>
    </row>
    <row r="154" spans="1:4" ht="12.75">
      <c r="A154" s="26"/>
      <c r="B154" s="23"/>
      <c r="C154" s="23"/>
      <c r="D154" s="23"/>
    </row>
    <row r="155" spans="1:4" ht="12.75">
      <c r="A155" s="26"/>
      <c r="B155" s="23"/>
      <c r="C155" s="23"/>
      <c r="D155" s="23"/>
    </row>
    <row r="156" spans="1:4" ht="12.75">
      <c r="A156" s="26"/>
      <c r="B156" s="23"/>
      <c r="C156" s="23"/>
      <c r="D156" s="23"/>
    </row>
    <row r="157" spans="1:4" ht="12.75">
      <c r="A157" s="26"/>
      <c r="B157" s="23"/>
      <c r="C157" s="23"/>
      <c r="D157" s="23"/>
    </row>
    <row r="158" spans="1:4" ht="12.75">
      <c r="A158" s="26"/>
      <c r="B158" s="23"/>
      <c r="C158" s="23"/>
      <c r="D158" s="23"/>
    </row>
    <row r="159" spans="1:4" ht="12.75">
      <c r="A159" s="26"/>
      <c r="B159" s="23"/>
      <c r="C159" s="23"/>
      <c r="D159" s="23"/>
    </row>
    <row r="160" spans="1:4" ht="12.75">
      <c r="A160" s="26"/>
      <c r="B160" s="23"/>
      <c r="C160" s="23"/>
      <c r="D160" s="23"/>
    </row>
    <row r="161" spans="1:4" ht="12.75">
      <c r="A161" s="26"/>
      <c r="B161" s="23"/>
      <c r="C161" s="23"/>
      <c r="D161" s="23"/>
    </row>
    <row r="162" spans="1:4" ht="12.75">
      <c r="A162" s="26"/>
      <c r="B162" s="23"/>
      <c r="C162" s="23"/>
      <c r="D162" s="23"/>
    </row>
    <row r="163" spans="1:4" ht="12.75">
      <c r="A163" s="26"/>
      <c r="B163" s="23"/>
      <c r="C163" s="23"/>
      <c r="D163" s="23"/>
    </row>
    <row r="164" spans="1:4" ht="12.75">
      <c r="A164" s="26"/>
      <c r="B164" s="23"/>
      <c r="C164" s="23"/>
      <c r="D164" s="23"/>
    </row>
    <row r="165" spans="1:4" ht="12.75">
      <c r="A165" s="26"/>
      <c r="B165" s="23"/>
      <c r="C165" s="23"/>
      <c r="D165" s="23"/>
    </row>
    <row r="166" spans="1:4" ht="12.75">
      <c r="A166" s="26"/>
      <c r="B166" s="23"/>
      <c r="C166" s="23"/>
      <c r="D166" s="23"/>
    </row>
    <row r="167" spans="1:4" ht="12.75">
      <c r="A167" s="26"/>
      <c r="B167" s="23"/>
      <c r="C167" s="23"/>
      <c r="D167" s="23"/>
    </row>
    <row r="168" spans="1:4" ht="12.75">
      <c r="A168" s="26"/>
      <c r="B168" s="23"/>
      <c r="C168" s="23"/>
      <c r="D168" s="23"/>
    </row>
    <row r="169" spans="1:4" ht="12.75">
      <c r="A169" s="26"/>
      <c r="B169" s="23"/>
      <c r="C169" s="23"/>
      <c r="D169" s="23"/>
    </row>
    <row r="170" spans="1:4" ht="12.75">
      <c r="A170" s="26"/>
      <c r="B170" s="23"/>
      <c r="C170" s="23"/>
      <c r="D170" s="23"/>
    </row>
    <row r="171" spans="1:4" ht="12.75">
      <c r="A171" s="26"/>
      <c r="B171" s="23"/>
      <c r="C171" s="23"/>
      <c r="D171" s="23"/>
    </row>
    <row r="172" spans="1:4" ht="12.75">
      <c r="A172" s="26"/>
      <c r="B172" s="23"/>
      <c r="C172" s="23"/>
      <c r="D172" s="23"/>
    </row>
    <row r="173" spans="1:4" ht="12.75">
      <c r="A173" s="26"/>
      <c r="B173" s="23"/>
      <c r="C173" s="23"/>
      <c r="D173" s="23"/>
    </row>
    <row r="174" spans="1:4" ht="12.75">
      <c r="A174" s="26"/>
      <c r="B174" s="23"/>
      <c r="C174" s="23"/>
      <c r="D174" s="23"/>
    </row>
    <row r="175" spans="1:4" ht="12.75">
      <c r="A175" s="26"/>
      <c r="B175" s="23"/>
      <c r="C175" s="23"/>
      <c r="D175" s="23"/>
    </row>
    <row r="176" spans="1:4" ht="12.75">
      <c r="A176" s="26"/>
      <c r="B176" s="23"/>
      <c r="C176" s="23"/>
      <c r="D176" s="23"/>
    </row>
    <row r="177" spans="1:4" ht="12.75">
      <c r="A177" s="26"/>
      <c r="B177" s="23"/>
      <c r="C177" s="23"/>
      <c r="D177" s="23"/>
    </row>
    <row r="178" spans="1:4" ht="12.75">
      <c r="A178" s="26"/>
      <c r="B178" s="23"/>
      <c r="C178" s="23"/>
      <c r="D178" s="23"/>
    </row>
    <row r="179" spans="1:4" ht="12.75">
      <c r="A179" s="26"/>
      <c r="B179" s="23"/>
      <c r="C179" s="23"/>
      <c r="D179" s="23"/>
    </row>
    <row r="180" spans="1:4" ht="12.75">
      <c r="A180" s="26"/>
      <c r="B180" s="23"/>
      <c r="C180" s="23"/>
      <c r="D180" s="23"/>
    </row>
    <row r="181" spans="1:4" ht="12.75">
      <c r="A181" s="26"/>
      <c r="B181" s="23"/>
      <c r="C181" s="23"/>
      <c r="D181" s="23"/>
    </row>
    <row r="182" spans="1:4" ht="12.75">
      <c r="A182" s="26"/>
      <c r="B182" s="23"/>
      <c r="C182" s="23"/>
      <c r="D182" s="23"/>
    </row>
    <row r="183" spans="1:4" ht="12.75">
      <c r="A183" s="26"/>
      <c r="B183" s="23"/>
      <c r="C183" s="23"/>
      <c r="D183" s="23"/>
    </row>
    <row r="184" spans="1:4" ht="12.75">
      <c r="A184" s="26"/>
      <c r="B184" s="23"/>
      <c r="C184" s="23"/>
      <c r="D184" s="23"/>
    </row>
    <row r="185" spans="1:4" ht="12.75">
      <c r="A185" s="26"/>
      <c r="B185" s="23"/>
      <c r="C185" s="23"/>
      <c r="D185" s="23"/>
    </row>
    <row r="186" spans="1:4" ht="12.75">
      <c r="A186" s="26"/>
      <c r="B186" s="23"/>
      <c r="C186" s="23"/>
      <c r="D186" s="23"/>
    </row>
    <row r="187" spans="1:4" ht="12.75">
      <c r="A187" s="26"/>
      <c r="B187" s="23"/>
      <c r="C187" s="23"/>
      <c r="D187" s="23"/>
    </row>
    <row r="188" spans="1:4" ht="12.75">
      <c r="A188" s="26"/>
      <c r="B188" s="23"/>
      <c r="C188" s="23"/>
      <c r="D188" s="23"/>
    </row>
    <row r="189" spans="1:4" ht="12.75">
      <c r="A189" s="26"/>
      <c r="B189" s="23"/>
      <c r="C189" s="23"/>
      <c r="D189" s="23"/>
    </row>
    <row r="190" spans="1:4" ht="12.75">
      <c r="A190" s="26"/>
      <c r="B190" s="23"/>
      <c r="C190" s="23"/>
      <c r="D190" s="23"/>
    </row>
    <row r="191" spans="1:4" ht="12.75">
      <c r="A191" s="26"/>
      <c r="B191" s="23"/>
      <c r="C191" s="23"/>
      <c r="D191" s="23"/>
    </row>
    <row r="192" spans="1:4" ht="12.75">
      <c r="A192" s="26"/>
      <c r="B192" s="23"/>
      <c r="C192" s="23"/>
      <c r="D192" s="23"/>
    </row>
    <row r="193" spans="1:4" ht="12.75">
      <c r="A193" s="26"/>
      <c r="B193" s="23"/>
      <c r="C193" s="23"/>
      <c r="D193" s="23"/>
    </row>
    <row r="194" spans="1:4" ht="12.75">
      <c r="A194" s="26"/>
      <c r="B194" s="23"/>
      <c r="C194" s="23"/>
      <c r="D194" s="23"/>
    </row>
    <row r="195" spans="1:4" ht="12.75">
      <c r="A195" s="26"/>
      <c r="B195" s="23"/>
      <c r="C195" s="23"/>
      <c r="D195" s="23"/>
    </row>
    <row r="196" spans="1:4" ht="12.75">
      <c r="A196" s="26"/>
      <c r="B196" s="23"/>
      <c r="C196" s="23"/>
      <c r="D196" s="23"/>
    </row>
    <row r="197" spans="1:4" ht="12.75">
      <c r="A197" s="26"/>
      <c r="B197" s="23"/>
      <c r="C197" s="23"/>
      <c r="D197" s="23"/>
    </row>
    <row r="198" spans="1:4" ht="12.75">
      <c r="A198" s="26"/>
      <c r="B198" s="23"/>
      <c r="C198" s="23"/>
      <c r="D198" s="23"/>
    </row>
    <row r="199" spans="1:4" ht="12.75">
      <c r="A199" s="26"/>
      <c r="B199" s="23"/>
      <c r="C199" s="23"/>
      <c r="D199" s="23"/>
    </row>
    <row r="200" spans="1:4" ht="12.75">
      <c r="A200" s="26"/>
      <c r="B200" s="23"/>
      <c r="C200" s="23"/>
      <c r="D200" s="23"/>
    </row>
    <row r="201" spans="1:4" ht="12.75">
      <c r="A201" s="26"/>
      <c r="B201" s="23"/>
      <c r="C201" s="23"/>
      <c r="D201" s="23"/>
    </row>
    <row r="202" spans="1:4" ht="12.75">
      <c r="A202" s="26"/>
      <c r="B202" s="23"/>
      <c r="C202" s="23"/>
      <c r="D202" s="23"/>
    </row>
    <row r="203" spans="1:4" ht="12.75">
      <c r="A203" s="26"/>
      <c r="B203" s="23"/>
      <c r="C203" s="23"/>
      <c r="D203" s="23"/>
    </row>
    <row r="204" spans="1:4" ht="12.75">
      <c r="A204" s="26"/>
      <c r="B204" s="23"/>
      <c r="C204" s="23"/>
      <c r="D204" s="23"/>
    </row>
    <row r="205" spans="1:4" ht="12.75">
      <c r="A205" s="26"/>
      <c r="B205" s="23"/>
      <c r="C205" s="23"/>
      <c r="D205" s="23"/>
    </row>
    <row r="206" spans="1:4" ht="12.75">
      <c r="A206" s="26"/>
      <c r="B206" s="23"/>
      <c r="C206" s="23"/>
      <c r="D206" s="23"/>
    </row>
    <row r="207" spans="1:4" ht="12.75">
      <c r="A207" s="26"/>
      <c r="B207" s="23"/>
      <c r="C207" s="23"/>
      <c r="D207" s="23"/>
    </row>
    <row r="208" spans="1:4" ht="12.75">
      <c r="A208" s="26"/>
      <c r="B208" s="23"/>
      <c r="C208" s="23"/>
      <c r="D208" s="23"/>
    </row>
    <row r="209" spans="1:4" ht="12.75">
      <c r="A209" s="26"/>
      <c r="B209" s="23"/>
      <c r="C209" s="23"/>
      <c r="D209" s="23"/>
    </row>
    <row r="210" spans="1:4" ht="12.75">
      <c r="A210" s="26"/>
      <c r="B210" s="23"/>
      <c r="C210" s="23"/>
      <c r="D210" s="23"/>
    </row>
    <row r="211" spans="1:4" ht="12.75">
      <c r="A211" s="26"/>
      <c r="B211" s="23"/>
      <c r="C211" s="23"/>
      <c r="D211" s="23"/>
    </row>
    <row r="212" spans="1:4" ht="12.75">
      <c r="A212" s="26"/>
      <c r="B212" s="23"/>
      <c r="C212" s="23"/>
      <c r="D212" s="23"/>
    </row>
    <row r="213" spans="1:4" ht="12.75">
      <c r="A213" s="26"/>
      <c r="B213" s="23"/>
      <c r="C213" s="23"/>
      <c r="D213" s="23"/>
    </row>
    <row r="214" spans="1:4" ht="12.75">
      <c r="A214" s="26"/>
      <c r="B214" s="23"/>
      <c r="C214" s="23"/>
      <c r="D214" s="23"/>
    </row>
    <row r="215" spans="1:4" ht="12.75">
      <c r="A215" s="26"/>
      <c r="B215" s="23"/>
      <c r="C215" s="23"/>
      <c r="D215" s="23"/>
    </row>
    <row r="216" spans="1:4" ht="12.75">
      <c r="A216" s="26"/>
      <c r="B216" s="23"/>
      <c r="C216" s="23"/>
      <c r="D216" s="23"/>
    </row>
    <row r="217" spans="1:4" ht="12.75">
      <c r="A217" s="26"/>
      <c r="B217" s="23"/>
      <c r="C217" s="23"/>
      <c r="D217" s="23"/>
    </row>
    <row r="218" spans="1:4" ht="12.75">
      <c r="A218" s="26"/>
      <c r="B218" s="23"/>
      <c r="C218" s="23"/>
      <c r="D218" s="23"/>
    </row>
    <row r="219" spans="1:4" ht="12.75">
      <c r="A219" s="26"/>
      <c r="B219" s="23"/>
      <c r="C219" s="23"/>
      <c r="D219" s="23"/>
    </row>
    <row r="220" spans="1:4" ht="12.75">
      <c r="A220" s="26"/>
      <c r="B220" s="23"/>
      <c r="C220" s="23"/>
      <c r="D220" s="23"/>
    </row>
    <row r="221" spans="1:4" ht="12.75">
      <c r="A221" s="26"/>
      <c r="B221" s="23"/>
      <c r="C221" s="23"/>
      <c r="D221" s="23"/>
    </row>
    <row r="222" spans="1:4" ht="12.75">
      <c r="A222" s="26"/>
      <c r="B222" s="23"/>
      <c r="C222" s="23"/>
      <c r="D222" s="23"/>
    </row>
    <row r="223" spans="1:4" ht="12.75">
      <c r="A223" s="26"/>
      <c r="B223" s="23"/>
      <c r="C223" s="23"/>
      <c r="D223" s="23"/>
    </row>
    <row r="224" spans="1:4" ht="12.75">
      <c r="A224" s="26"/>
      <c r="B224" s="23"/>
      <c r="C224" s="23"/>
      <c r="D224" s="23"/>
    </row>
    <row r="225" spans="1:4" ht="12.75">
      <c r="A225" s="26"/>
      <c r="B225" s="23"/>
      <c r="C225" s="23"/>
      <c r="D225" s="23"/>
    </row>
    <row r="226" spans="1:4" ht="12.75">
      <c r="A226" s="26"/>
      <c r="B226" s="23"/>
      <c r="C226" s="23"/>
      <c r="D226" s="23"/>
    </row>
    <row r="227" spans="1:4" ht="12.75">
      <c r="A227" s="26"/>
      <c r="B227" s="23"/>
      <c r="C227" s="23"/>
      <c r="D227" s="23"/>
    </row>
    <row r="228" spans="1:4" ht="12.75">
      <c r="A228" s="26"/>
      <c r="B228" s="23"/>
      <c r="C228" s="23"/>
      <c r="D228" s="23"/>
    </row>
    <row r="229" spans="1:4" ht="12.75">
      <c r="A229" s="26"/>
      <c r="B229" s="23"/>
      <c r="C229" s="23"/>
      <c r="D229" s="23"/>
    </row>
    <row r="230" spans="1:4" ht="12.75">
      <c r="A230" s="26"/>
      <c r="B230" s="23"/>
      <c r="C230" s="23"/>
      <c r="D230" s="23"/>
    </row>
    <row r="231" spans="1:4" ht="12.75">
      <c r="A231" s="26"/>
      <c r="B231" s="23"/>
      <c r="C231" s="23"/>
      <c r="D231" s="23"/>
    </row>
    <row r="232" spans="1:4" ht="12.75">
      <c r="A232" s="26"/>
      <c r="B232" s="23"/>
      <c r="C232" s="23"/>
      <c r="D232" s="23"/>
    </row>
    <row r="233" spans="1:4" ht="12.75">
      <c r="A233" s="26"/>
      <c r="B233" s="23"/>
      <c r="C233" s="23"/>
      <c r="D233" s="23"/>
    </row>
    <row r="234" spans="1:4" ht="12.75">
      <c r="A234" s="26"/>
      <c r="B234" s="23"/>
      <c r="C234" s="23"/>
      <c r="D234" s="23"/>
    </row>
    <row r="235" spans="1:4" ht="12.75">
      <c r="A235" s="26"/>
      <c r="B235" s="23"/>
      <c r="C235" s="23"/>
      <c r="D235" s="23"/>
    </row>
    <row r="236" spans="1:4" ht="12.75">
      <c r="A236" s="26"/>
      <c r="B236" s="23"/>
      <c r="C236" s="23"/>
      <c r="D236" s="23"/>
    </row>
    <row r="237" spans="1:4" ht="12.75">
      <c r="A237" s="26"/>
      <c r="B237" s="23"/>
      <c r="C237" s="23"/>
      <c r="D237" s="23"/>
    </row>
    <row r="238" spans="1:4" ht="12.75">
      <c r="A238" s="26"/>
      <c r="B238" s="23"/>
      <c r="C238" s="23"/>
      <c r="D238" s="23"/>
    </row>
    <row r="239" spans="1:4" ht="12.75">
      <c r="A239" s="26"/>
      <c r="B239" s="23"/>
      <c r="C239" s="23"/>
      <c r="D239" s="23"/>
    </row>
    <row r="240" spans="1:4" ht="12.75">
      <c r="A240" s="26"/>
      <c r="B240" s="23"/>
      <c r="C240" s="23"/>
      <c r="D240" s="23"/>
    </row>
    <row r="241" spans="1:4" ht="12.75">
      <c r="A241" s="26"/>
      <c r="B241" s="23"/>
      <c r="C241" s="23"/>
      <c r="D241" s="23"/>
    </row>
    <row r="242" spans="1:4" ht="12.75">
      <c r="A242" s="26"/>
      <c r="B242" s="23"/>
      <c r="C242" s="23"/>
      <c r="D242" s="23"/>
    </row>
    <row r="243" spans="1:4" ht="12.75">
      <c r="A243" s="26"/>
      <c r="B243" s="23"/>
      <c r="C243" s="23"/>
      <c r="D243" s="23"/>
    </row>
    <row r="244" spans="1:4" ht="12.75">
      <c r="A244" s="26"/>
      <c r="B244" s="23"/>
      <c r="C244" s="23"/>
      <c r="D244" s="23"/>
    </row>
    <row r="245" spans="1:4" ht="12.75">
      <c r="A245" s="26"/>
      <c r="B245" s="23"/>
      <c r="C245" s="23"/>
      <c r="D245" s="23"/>
    </row>
    <row r="246" spans="1:4" ht="12.75">
      <c r="A246" s="26"/>
      <c r="B246" s="23"/>
      <c r="C246" s="23"/>
      <c r="D246" s="23"/>
    </row>
    <row r="247" spans="1:4" ht="12.75">
      <c r="A247" s="26"/>
      <c r="B247" s="23"/>
      <c r="C247" s="23"/>
      <c r="D247" s="23"/>
    </row>
    <row r="248" spans="1:4" ht="12.75">
      <c r="A248" s="26"/>
      <c r="B248" s="23"/>
      <c r="C248" s="23"/>
      <c r="D248" s="23"/>
    </row>
    <row r="249" spans="1:4" ht="12.75">
      <c r="A249" s="26"/>
      <c r="B249" s="23"/>
      <c r="C249" s="23"/>
      <c r="D249" s="23"/>
    </row>
    <row r="250" spans="1:4" ht="12.75">
      <c r="A250" s="26"/>
      <c r="B250" s="23"/>
      <c r="C250" s="23"/>
      <c r="D250" s="23"/>
    </row>
    <row r="251" spans="1:4" ht="12.75">
      <c r="A251" s="26"/>
      <c r="B251" s="23"/>
      <c r="C251" s="23"/>
      <c r="D251" s="23"/>
    </row>
    <row r="252" spans="1:4" ht="12.75">
      <c r="A252" s="26"/>
      <c r="B252" s="23"/>
      <c r="C252" s="23"/>
      <c r="D252" s="23"/>
    </row>
    <row r="253" spans="1:4" ht="12.75">
      <c r="A253" s="26"/>
      <c r="B253" s="23"/>
      <c r="C253" s="23"/>
      <c r="D253" s="23"/>
    </row>
    <row r="254" spans="1:4" ht="12.75">
      <c r="A254" s="26"/>
      <c r="B254" s="23"/>
      <c r="C254" s="23"/>
      <c r="D254" s="23"/>
    </row>
    <row r="255" spans="1:4" ht="12.75">
      <c r="A255" s="26"/>
      <c r="B255" s="23"/>
      <c r="C255" s="23"/>
      <c r="D255" s="23"/>
    </row>
    <row r="256" spans="1:4" ht="12.75">
      <c r="A256" s="26"/>
      <c r="B256" s="23"/>
      <c r="C256" s="23"/>
      <c r="D256" s="23"/>
    </row>
    <row r="257" spans="1:4" ht="12.75">
      <c r="A257" s="26"/>
      <c r="B257" s="23"/>
      <c r="C257" s="23"/>
      <c r="D257" s="23"/>
    </row>
    <row r="258" spans="1:4" ht="12.75">
      <c r="A258" s="26"/>
      <c r="B258" s="23"/>
      <c r="C258" s="23"/>
      <c r="D258" s="23"/>
    </row>
    <row r="259" spans="1:4" ht="12.75">
      <c r="A259" s="26"/>
      <c r="B259" s="23"/>
      <c r="C259" s="23"/>
      <c r="D259" s="23"/>
    </row>
    <row r="260" spans="1:4" ht="12.75">
      <c r="A260" s="26"/>
      <c r="B260" s="23"/>
      <c r="C260" s="23"/>
      <c r="D260" s="23"/>
    </row>
    <row r="261" spans="1:4" ht="12.75">
      <c r="A261" s="26"/>
      <c r="B261" s="23"/>
      <c r="C261" s="23"/>
      <c r="D261" s="23"/>
    </row>
    <row r="262" spans="1:4" ht="12.75">
      <c r="A262" s="26"/>
      <c r="B262" s="23"/>
      <c r="C262" s="23"/>
      <c r="D262" s="23"/>
    </row>
    <row r="263" spans="1:4" ht="12.75">
      <c r="A263" s="26"/>
      <c r="B263" s="23"/>
      <c r="C263" s="23"/>
      <c r="D263" s="23"/>
    </row>
    <row r="264" spans="1:4" ht="12.75">
      <c r="A264" s="26"/>
      <c r="B264" s="23"/>
      <c r="C264" s="23"/>
      <c r="D264" s="23"/>
    </row>
    <row r="265" spans="1:4" ht="12.75">
      <c r="A265" s="26"/>
      <c r="B265" s="23"/>
      <c r="C265" s="23"/>
      <c r="D265" s="23"/>
    </row>
    <row r="266" spans="1:4" ht="12.75">
      <c r="A266" s="26"/>
      <c r="B266" s="23"/>
      <c r="C266" s="23"/>
      <c r="D266" s="23"/>
    </row>
    <row r="267" spans="1:4" ht="12.75">
      <c r="A267" s="26"/>
      <c r="B267" s="23"/>
      <c r="C267" s="23"/>
      <c r="D267" s="23"/>
    </row>
    <row r="268" spans="1:4" ht="12.75">
      <c r="A268" s="26"/>
      <c r="B268" s="23"/>
      <c r="C268" s="23"/>
      <c r="D268" s="23"/>
    </row>
    <row r="269" spans="1:4" ht="12.75">
      <c r="A269" s="26"/>
      <c r="B269" s="23"/>
      <c r="C269" s="23"/>
      <c r="D269" s="23"/>
    </row>
    <row r="270" spans="1:4" ht="12.75">
      <c r="A270" s="26"/>
      <c r="B270" s="23"/>
      <c r="C270" s="23"/>
      <c r="D270" s="23"/>
    </row>
    <row r="271" spans="1:4" ht="12.75">
      <c r="A271" s="26"/>
      <c r="B271" s="23"/>
      <c r="C271" s="23"/>
      <c r="D271" s="23"/>
    </row>
    <row r="272" spans="1:4" ht="12.75">
      <c r="A272" s="26"/>
      <c r="B272" s="23"/>
      <c r="C272" s="23"/>
      <c r="D272" s="23"/>
    </row>
    <row r="273" spans="1:4" ht="12.75">
      <c r="A273" s="26"/>
      <c r="B273" s="23"/>
      <c r="C273" s="23"/>
      <c r="D273" s="23"/>
    </row>
    <row r="274" spans="1:4" ht="12.75">
      <c r="A274" s="26"/>
      <c r="B274" s="23"/>
      <c r="C274" s="23"/>
      <c r="D274" s="23"/>
    </row>
    <row r="275" spans="1:4" ht="12.75">
      <c r="A275" s="26"/>
      <c r="B275" s="23"/>
      <c r="C275" s="23"/>
      <c r="D275" s="23"/>
    </row>
    <row r="276" spans="1:4" ht="12.75">
      <c r="A276" s="26"/>
      <c r="B276" s="23"/>
      <c r="C276" s="23"/>
      <c r="D276" s="23"/>
    </row>
    <row r="277" spans="1:4" ht="12.75">
      <c r="A277" s="26"/>
      <c r="B277" s="23"/>
      <c r="C277" s="23"/>
      <c r="D277" s="23"/>
    </row>
    <row r="278" spans="1:4" ht="12.75">
      <c r="A278" s="26"/>
      <c r="B278" s="23"/>
      <c r="C278" s="23"/>
      <c r="D278" s="23"/>
    </row>
    <row r="279" spans="1:4" ht="12.75">
      <c r="A279" s="26"/>
      <c r="B279" s="23"/>
      <c r="C279" s="23"/>
      <c r="D279" s="23"/>
    </row>
    <row r="280" spans="1:4" ht="12.75">
      <c r="A280" s="26"/>
      <c r="B280" s="23"/>
      <c r="C280" s="23"/>
      <c r="D280" s="23"/>
    </row>
    <row r="281" spans="1:4" ht="12.75">
      <c r="A281" s="26"/>
      <c r="B281" s="23"/>
      <c r="C281" s="23"/>
      <c r="D281" s="23"/>
    </row>
    <row r="282" spans="1:4" ht="12.75">
      <c r="A282" s="26"/>
      <c r="B282" s="23"/>
      <c r="C282" s="23"/>
      <c r="D282" s="23"/>
    </row>
    <row r="283" spans="1:4" ht="12.75">
      <c r="A283" s="26"/>
      <c r="B283" s="23"/>
      <c r="C283" s="23"/>
      <c r="D283" s="23"/>
    </row>
    <row r="284" spans="1:4" ht="12.75">
      <c r="A284" s="26"/>
      <c r="B284" s="23"/>
      <c r="C284" s="23"/>
      <c r="D284" s="23"/>
    </row>
    <row r="285" spans="1:4" ht="12.75">
      <c r="A285" s="26"/>
      <c r="B285" s="23"/>
      <c r="C285" s="23"/>
      <c r="D285" s="23"/>
    </row>
    <row r="286" spans="1:4" ht="12.75">
      <c r="A286" s="26"/>
      <c r="B286" s="23"/>
      <c r="C286" s="23"/>
      <c r="D286" s="23"/>
    </row>
    <row r="287" spans="1:4" ht="12.75">
      <c r="A287" s="26"/>
      <c r="B287" s="23"/>
      <c r="C287" s="23"/>
      <c r="D287" s="23"/>
    </row>
    <row r="288" spans="1:4" ht="12.75">
      <c r="A288" s="26"/>
      <c r="B288" s="23"/>
      <c r="C288" s="23"/>
      <c r="D288" s="23"/>
    </row>
    <row r="289" spans="1:4" ht="12.75">
      <c r="A289" s="26"/>
      <c r="B289" s="23"/>
      <c r="C289" s="23"/>
      <c r="D289" s="23"/>
    </row>
    <row r="290" spans="1:4" ht="12.75">
      <c r="A290" s="26"/>
      <c r="B290" s="23"/>
      <c r="C290" s="23"/>
      <c r="D290" s="23"/>
    </row>
    <row r="291" spans="1:4" ht="12.75">
      <c r="A291" s="26"/>
      <c r="B291" s="23"/>
      <c r="C291" s="23"/>
      <c r="D291" s="23"/>
    </row>
    <row r="292" spans="1:4" ht="12.75">
      <c r="A292" s="26"/>
      <c r="B292" s="23"/>
      <c r="C292" s="23"/>
      <c r="D292" s="23"/>
    </row>
    <row r="293" spans="1:4" ht="12.75">
      <c r="A293" s="26"/>
      <c r="B293" s="23"/>
      <c r="C293" s="23"/>
      <c r="D293" s="23"/>
    </row>
    <row r="294" spans="1:4" ht="12.75">
      <c r="A294" s="26"/>
      <c r="B294" s="23"/>
      <c r="C294" s="23"/>
      <c r="D294" s="23"/>
    </row>
    <row r="295" spans="1:4" ht="12.75">
      <c r="A295" s="26"/>
      <c r="B295" s="23"/>
      <c r="C295" s="23"/>
      <c r="D295" s="23"/>
    </row>
    <row r="296" spans="1:4" ht="12.75">
      <c r="A296" s="26"/>
      <c r="B296" s="23"/>
      <c r="C296" s="23"/>
      <c r="D296" s="23"/>
    </row>
    <row r="297" spans="1:4" ht="12.75">
      <c r="A297" s="26"/>
      <c r="B297" s="23"/>
      <c r="C297" s="23"/>
      <c r="D297" s="23"/>
    </row>
    <row r="298" spans="1:4" ht="12.75">
      <c r="A298" s="26"/>
      <c r="B298" s="23"/>
      <c r="C298" s="23"/>
      <c r="D298" s="23"/>
    </row>
    <row r="299" spans="1:4" ht="12.75">
      <c r="A299" s="26"/>
      <c r="B299" s="23"/>
      <c r="C299" s="23"/>
      <c r="D299" s="23"/>
    </row>
    <row r="300" spans="1:4" ht="12.75">
      <c r="A300" s="26"/>
      <c r="B300" s="23"/>
      <c r="C300" s="23"/>
      <c r="D300" s="23"/>
    </row>
    <row r="301" spans="1:4" ht="12.75">
      <c r="A301" s="26"/>
      <c r="B301" s="23"/>
      <c r="C301" s="23"/>
      <c r="D301" s="23"/>
    </row>
    <row r="302" spans="1:4" ht="12.75">
      <c r="A302" s="26"/>
      <c r="B302" s="23"/>
      <c r="C302" s="23"/>
      <c r="D302" s="23"/>
    </row>
    <row r="303" spans="1:4" ht="12.75">
      <c r="A303" s="26"/>
      <c r="B303" s="23"/>
      <c r="C303" s="23"/>
      <c r="D303" s="23"/>
    </row>
    <row r="304" spans="1:4" ht="12.75">
      <c r="A304" s="26"/>
      <c r="B304" s="23"/>
      <c r="C304" s="23"/>
      <c r="D304" s="23"/>
    </row>
    <row r="305" spans="1:4" ht="12.75">
      <c r="A305" s="26"/>
      <c r="B305" s="23"/>
      <c r="C305" s="23"/>
      <c r="D305" s="23"/>
    </row>
    <row r="306" spans="1:4" ht="12.75">
      <c r="A306" s="26"/>
      <c r="B306" s="23"/>
      <c r="C306" s="23"/>
      <c r="D306" s="23"/>
    </row>
    <row r="307" spans="1:4" ht="12.75">
      <c r="A307" s="26"/>
      <c r="B307" s="23"/>
      <c r="C307" s="23"/>
      <c r="D307" s="23"/>
    </row>
    <row r="308" spans="1:4" ht="12.75">
      <c r="A308" s="26"/>
      <c r="B308" s="23"/>
      <c r="C308" s="23"/>
      <c r="D308" s="23"/>
    </row>
    <row r="309" spans="1:4" ht="12.75">
      <c r="A309" s="26"/>
      <c r="B309" s="23"/>
      <c r="C309" s="23"/>
      <c r="D309" s="23"/>
    </row>
    <row r="310" spans="1:4" ht="12.75">
      <c r="A310" s="26"/>
      <c r="B310" s="23"/>
      <c r="C310" s="23"/>
      <c r="D310" s="23"/>
    </row>
    <row r="311" spans="1:4" ht="12.75">
      <c r="A311" s="26"/>
      <c r="B311" s="23"/>
      <c r="C311" s="23"/>
      <c r="D311" s="23"/>
    </row>
    <row r="312" spans="1:4" ht="12.75">
      <c r="A312" s="26"/>
      <c r="B312" s="23"/>
      <c r="C312" s="23"/>
      <c r="D312" s="23"/>
    </row>
    <row r="313" spans="1:4" ht="12.75">
      <c r="A313" s="26"/>
      <c r="B313" s="23"/>
      <c r="C313" s="23"/>
      <c r="D313" s="23"/>
    </row>
    <row r="314" spans="1:4" ht="12.75">
      <c r="A314" s="26"/>
      <c r="B314" s="23"/>
      <c r="C314" s="23"/>
      <c r="D314" s="23"/>
    </row>
    <row r="315" spans="1:4" ht="12.75">
      <c r="A315" s="26"/>
      <c r="B315" s="23"/>
      <c r="C315" s="23"/>
      <c r="D315" s="23"/>
    </row>
    <row r="316" spans="1:4" ht="12.75">
      <c r="A316" s="26"/>
      <c r="B316" s="23"/>
      <c r="C316" s="23"/>
      <c r="D316" s="23"/>
    </row>
    <row r="317" spans="1:4" ht="12.75">
      <c r="A317" s="26"/>
      <c r="B317" s="23"/>
      <c r="C317" s="23"/>
      <c r="D317" s="23"/>
    </row>
    <row r="318" spans="1:4" ht="12.75">
      <c r="A318" s="26"/>
      <c r="B318" s="23"/>
      <c r="C318" s="23"/>
      <c r="D318" s="23"/>
    </row>
    <row r="319" spans="1:4" ht="12.75">
      <c r="A319" s="26"/>
      <c r="B319" s="23"/>
      <c r="C319" s="23"/>
      <c r="D319" s="23"/>
    </row>
    <row r="320" spans="1:4" ht="12.75">
      <c r="A320" s="26"/>
      <c r="B320" s="23"/>
      <c r="C320" s="23"/>
      <c r="D320" s="23"/>
    </row>
    <row r="321" spans="1:4" ht="12.75">
      <c r="A321" s="26"/>
      <c r="B321" s="23"/>
      <c r="C321" s="23"/>
      <c r="D321" s="23"/>
    </row>
    <row r="322" spans="1:4" ht="12.75">
      <c r="A322" s="26"/>
      <c r="B322" s="23"/>
      <c r="C322" s="23"/>
      <c r="D322" s="23"/>
    </row>
    <row r="323" spans="1:4" ht="12.75">
      <c r="A323" s="26"/>
      <c r="B323" s="23"/>
      <c r="C323" s="23"/>
      <c r="D323" s="23"/>
    </row>
    <row r="324" spans="1:4" ht="12.75">
      <c r="A324" s="26"/>
      <c r="B324" s="23"/>
      <c r="C324" s="23"/>
      <c r="D324" s="23"/>
    </row>
    <row r="325" spans="1:4" ht="12.75">
      <c r="A325" s="26"/>
      <c r="B325" s="23"/>
      <c r="C325" s="23"/>
      <c r="D325" s="23"/>
    </row>
    <row r="326" spans="1:4" ht="12.75">
      <c r="A326" s="26"/>
      <c r="B326" s="23"/>
      <c r="C326" s="23"/>
      <c r="D326" s="23"/>
    </row>
    <row r="327" spans="1:4" ht="12.75">
      <c r="A327" s="26"/>
      <c r="B327" s="23"/>
      <c r="C327" s="23"/>
      <c r="D327" s="23"/>
    </row>
    <row r="328" spans="1:4" ht="12.75">
      <c r="A328" s="26"/>
      <c r="B328" s="23"/>
      <c r="C328" s="23"/>
      <c r="D328" s="23"/>
    </row>
    <row r="329" spans="1:4" ht="12.75">
      <c r="A329" s="26"/>
      <c r="B329" s="23"/>
      <c r="C329" s="23"/>
      <c r="D329" s="23"/>
    </row>
    <row r="330" spans="1:4" ht="12.75">
      <c r="A330" s="26"/>
      <c r="B330" s="23"/>
      <c r="C330" s="23"/>
      <c r="D330" s="23"/>
    </row>
    <row r="331" spans="1:4" ht="12.75">
      <c r="A331" s="26"/>
      <c r="B331" s="23"/>
      <c r="C331" s="23"/>
      <c r="D331" s="23"/>
    </row>
    <row r="332" spans="1:4" ht="12.75">
      <c r="A332" s="26"/>
      <c r="B332" s="23"/>
      <c r="C332" s="23"/>
      <c r="D332" s="23"/>
    </row>
    <row r="333" spans="1:4" ht="12.75">
      <c r="A333" s="26"/>
      <c r="B333" s="23"/>
      <c r="C333" s="23"/>
      <c r="D333" s="23"/>
    </row>
    <row r="334" spans="1:4" ht="12.75">
      <c r="A334" s="26"/>
      <c r="B334" s="23"/>
      <c r="C334" s="23"/>
      <c r="D334" s="23"/>
    </row>
    <row r="335" spans="1:4" ht="12.75">
      <c r="A335" s="26"/>
      <c r="B335" s="23"/>
      <c r="C335" s="23"/>
      <c r="D335" s="23"/>
    </row>
    <row r="336" spans="1:4" ht="12.75">
      <c r="A336" s="26"/>
      <c r="B336" s="23"/>
      <c r="C336" s="23"/>
      <c r="D336" s="23"/>
    </row>
    <row r="337" spans="1:4" ht="12.75">
      <c r="A337" s="26"/>
      <c r="B337" s="23"/>
      <c r="C337" s="23"/>
      <c r="D337" s="23"/>
    </row>
    <row r="338" spans="1:4" ht="12.75">
      <c r="A338" s="26"/>
      <c r="B338" s="23"/>
      <c r="C338" s="23"/>
      <c r="D338" s="23"/>
    </row>
    <row r="339" spans="1:4" ht="12.75">
      <c r="A339" s="26"/>
      <c r="B339" s="23"/>
      <c r="C339" s="23"/>
      <c r="D339" s="23"/>
    </row>
    <row r="340" spans="1:4" ht="12.75">
      <c r="A340" s="26"/>
      <c r="B340" s="23"/>
      <c r="C340" s="23"/>
      <c r="D340" s="23"/>
    </row>
    <row r="341" spans="1:4" ht="12.75">
      <c r="A341" s="26"/>
      <c r="B341" s="23"/>
      <c r="C341" s="23"/>
      <c r="D341" s="23"/>
    </row>
    <row r="342" spans="1:4" ht="12.75">
      <c r="A342" s="26"/>
      <c r="B342" s="23"/>
      <c r="C342" s="23"/>
      <c r="D342" s="23"/>
    </row>
    <row r="343" spans="1:4" ht="12.75">
      <c r="A343" s="26"/>
      <c r="B343" s="23"/>
      <c r="C343" s="23"/>
      <c r="D343" s="23"/>
    </row>
    <row r="344" spans="1:4" ht="12.75">
      <c r="A344" s="26"/>
      <c r="B344" s="23"/>
      <c r="C344" s="23"/>
      <c r="D344" s="23"/>
    </row>
    <row r="345" spans="1:4" ht="12.75">
      <c r="A345" s="26"/>
      <c r="B345" s="23"/>
      <c r="C345" s="23"/>
      <c r="D345" s="23"/>
    </row>
    <row r="346" spans="1:4" ht="12.75">
      <c r="A346" s="26"/>
      <c r="B346" s="23"/>
      <c r="C346" s="23"/>
      <c r="D346" s="23"/>
    </row>
    <row r="347" spans="1:4" ht="12.75">
      <c r="A347" s="26"/>
      <c r="B347" s="23"/>
      <c r="C347" s="23"/>
      <c r="D347" s="23"/>
    </row>
    <row r="348" spans="1:4" ht="12.75">
      <c r="A348" s="26"/>
      <c r="B348" s="23"/>
      <c r="C348" s="23"/>
      <c r="D348" s="23"/>
    </row>
    <row r="349" spans="1:4" ht="12.75">
      <c r="A349" s="26"/>
      <c r="B349" s="23"/>
      <c r="C349" s="23"/>
      <c r="D349" s="23"/>
    </row>
    <row r="350" spans="1:4" ht="12.75">
      <c r="A350" s="26"/>
      <c r="B350" s="23"/>
      <c r="C350" s="23"/>
      <c r="D350" s="23"/>
    </row>
    <row r="351" spans="1:4" ht="12.75">
      <c r="A351" s="26"/>
      <c r="B351" s="23"/>
      <c r="C351" s="23"/>
      <c r="D351" s="23"/>
    </row>
    <row r="352" spans="1:4" ht="12.75">
      <c r="A352" s="26"/>
      <c r="B352" s="23"/>
      <c r="C352" s="23"/>
      <c r="D352" s="23"/>
    </row>
    <row r="353" spans="1:4" ht="12.75">
      <c r="A353" s="26"/>
      <c r="B353" s="23"/>
      <c r="C353" s="23"/>
      <c r="D353" s="23"/>
    </row>
    <row r="354" spans="1:4" ht="12.75">
      <c r="A354" s="26"/>
      <c r="B354" s="23"/>
      <c r="C354" s="23"/>
      <c r="D354" s="23"/>
    </row>
    <row r="355" spans="1:4" ht="12.75">
      <c r="A355" s="26"/>
      <c r="B355" s="23"/>
      <c r="C355" s="23"/>
      <c r="D355" s="23"/>
    </row>
    <row r="356" spans="1:4" ht="12.75">
      <c r="A356" s="26"/>
      <c r="B356" s="23"/>
      <c r="C356" s="23"/>
      <c r="D356" s="23"/>
    </row>
    <row r="357" spans="1:4" ht="12.75">
      <c r="A357" s="26"/>
      <c r="B357" s="23"/>
      <c r="C357" s="23"/>
      <c r="D357" s="23"/>
    </row>
    <row r="358" spans="1:4" ht="12.75">
      <c r="A358" s="26"/>
      <c r="B358" s="23"/>
      <c r="C358" s="23"/>
      <c r="D358" s="23"/>
    </row>
    <row r="359" spans="1:4" ht="12.75">
      <c r="A359" s="26"/>
      <c r="B359" s="23"/>
      <c r="C359" s="23"/>
      <c r="D359" s="23"/>
    </row>
    <row r="360" spans="1:4" ht="12.75">
      <c r="A360" s="26"/>
      <c r="B360" s="23"/>
      <c r="C360" s="23"/>
      <c r="D360" s="23"/>
    </row>
    <row r="361" spans="1:4" ht="12.75">
      <c r="A361" s="26"/>
      <c r="B361" s="23"/>
      <c r="C361" s="23"/>
      <c r="D361" s="23"/>
    </row>
    <row r="362" spans="1:4" ht="12.75">
      <c r="A362" s="26"/>
      <c r="B362" s="23"/>
      <c r="C362" s="23"/>
      <c r="D362" s="23"/>
    </row>
    <row r="363" spans="1:4" ht="12.75">
      <c r="A363" s="26"/>
      <c r="B363" s="23"/>
      <c r="C363" s="23"/>
      <c r="D363" s="23"/>
    </row>
    <row r="364" spans="1:4" ht="12.75">
      <c r="A364" s="26"/>
      <c r="B364" s="23"/>
      <c r="C364" s="23"/>
      <c r="D364" s="23"/>
    </row>
    <row r="365" spans="1:4" ht="12.75">
      <c r="A365" s="26"/>
      <c r="B365" s="23"/>
      <c r="C365" s="23"/>
      <c r="D365" s="23"/>
    </row>
    <row r="366" spans="1:4" ht="12.75">
      <c r="A366" s="26"/>
      <c r="B366" s="23"/>
      <c r="C366" s="23"/>
      <c r="D366" s="23"/>
    </row>
    <row r="367" spans="1:4" ht="12.75">
      <c r="A367" s="26"/>
      <c r="B367" s="23"/>
      <c r="C367" s="23"/>
      <c r="D367" s="23"/>
    </row>
    <row r="368" spans="1:4" ht="12.75">
      <c r="A368" s="26"/>
      <c r="B368" s="23"/>
      <c r="C368" s="23"/>
      <c r="D368" s="23"/>
    </row>
    <row r="369" spans="1:4" ht="12.75">
      <c r="A369" s="26"/>
      <c r="B369" s="23"/>
      <c r="C369" s="23"/>
      <c r="D369" s="23"/>
    </row>
    <row r="370" spans="1:4" ht="12.75">
      <c r="A370" s="26"/>
      <c r="B370" s="23"/>
      <c r="C370" s="23"/>
      <c r="D370" s="23"/>
    </row>
    <row r="371" spans="1:4" ht="12.75">
      <c r="A371" s="26"/>
      <c r="B371" s="23"/>
      <c r="C371" s="23"/>
      <c r="D371" s="23"/>
    </row>
    <row r="372" spans="1:4" ht="12.75">
      <c r="A372" s="26"/>
      <c r="B372" s="23"/>
      <c r="C372" s="23"/>
      <c r="D372" s="23"/>
    </row>
    <row r="373" spans="1:4" ht="12.75">
      <c r="A373" s="26"/>
      <c r="B373" s="23"/>
      <c r="C373" s="23"/>
      <c r="D373" s="23"/>
    </row>
    <row r="374" spans="1:4" ht="12.75">
      <c r="A374" s="26"/>
      <c r="B374" s="23"/>
      <c r="C374" s="23"/>
      <c r="D374" s="23"/>
    </row>
    <row r="375" spans="1:4" ht="12.75">
      <c r="A375" s="26"/>
      <c r="B375" s="23"/>
      <c r="C375" s="23"/>
      <c r="D375" s="23"/>
    </row>
    <row r="376" spans="1:4" ht="12.75">
      <c r="A376" s="26"/>
      <c r="B376" s="23"/>
      <c r="C376" s="23"/>
      <c r="D376" s="23"/>
    </row>
    <row r="377" spans="1:4" ht="12.75">
      <c r="A377" s="26"/>
      <c r="B377" s="23"/>
      <c r="C377" s="23"/>
      <c r="D377" s="23"/>
    </row>
    <row r="378" spans="1:4" ht="12.75">
      <c r="A378" s="26"/>
      <c r="B378" s="23"/>
      <c r="C378" s="23"/>
      <c r="D378" s="23"/>
    </row>
    <row r="379" spans="1:4" ht="12.75">
      <c r="A379" s="26"/>
      <c r="B379" s="23"/>
      <c r="C379" s="23"/>
      <c r="D379" s="23"/>
    </row>
    <row r="380" spans="1:4" ht="12.75">
      <c r="A380" s="26"/>
      <c r="B380" s="23"/>
      <c r="C380" s="23"/>
      <c r="D380" s="23"/>
    </row>
    <row r="381" spans="1:4" ht="12.75">
      <c r="A381" s="26"/>
      <c r="B381" s="23"/>
      <c r="C381" s="23"/>
      <c r="D381" s="23"/>
    </row>
    <row r="382" spans="1:4" ht="12.75">
      <c r="A382" s="26"/>
      <c r="B382" s="23"/>
      <c r="C382" s="23"/>
      <c r="D382" s="23"/>
    </row>
    <row r="383" spans="1:4" ht="12.75">
      <c r="A383" s="26"/>
      <c r="B383" s="23"/>
      <c r="C383" s="23"/>
      <c r="D383" s="23"/>
    </row>
    <row r="384" spans="1:4" ht="12.75">
      <c r="A384" s="26"/>
      <c r="B384" s="23"/>
      <c r="C384" s="23"/>
      <c r="D384" s="23"/>
    </row>
    <row r="385" spans="1:4" ht="12.75">
      <c r="A385" s="26"/>
      <c r="B385" s="23"/>
      <c r="C385" s="23"/>
      <c r="D385" s="23"/>
    </row>
    <row r="386" spans="1:4" ht="12.75">
      <c r="A386" s="26"/>
      <c r="B386" s="23"/>
      <c r="C386" s="23"/>
      <c r="D386" s="23"/>
    </row>
    <row r="387" spans="1:4" ht="12.75">
      <c r="A387" s="26"/>
      <c r="B387" s="23"/>
      <c r="C387" s="23"/>
      <c r="D387" s="23"/>
    </row>
    <row r="388" spans="1:4" ht="12.75">
      <c r="A388" s="26"/>
      <c r="B388" s="23"/>
      <c r="C388" s="23"/>
      <c r="D388" s="23"/>
    </row>
    <row r="389" spans="1:4" ht="12.75">
      <c r="A389" s="26"/>
      <c r="B389" s="23"/>
      <c r="C389" s="23"/>
      <c r="D389" s="23"/>
    </row>
    <row r="390" spans="1:4" ht="12.75">
      <c r="A390" s="26"/>
      <c r="B390" s="23"/>
      <c r="C390" s="23"/>
      <c r="D390" s="23"/>
    </row>
    <row r="391" spans="1:4" ht="12.75">
      <c r="A391" s="26"/>
      <c r="B391" s="23"/>
      <c r="C391" s="23"/>
      <c r="D391" s="23"/>
    </row>
    <row r="392" spans="1:4" ht="12.75">
      <c r="A392" s="26"/>
      <c r="B392" s="23"/>
      <c r="C392" s="23"/>
      <c r="D392" s="23"/>
    </row>
    <row r="393" spans="1:4" ht="12.75">
      <c r="A393" s="26"/>
      <c r="B393" s="23"/>
      <c r="C393" s="23"/>
      <c r="D393" s="23"/>
    </row>
    <row r="394" spans="1:4" ht="12.75">
      <c r="A394" s="26"/>
      <c r="B394" s="23"/>
      <c r="C394" s="23"/>
      <c r="D394" s="23"/>
    </row>
    <row r="395" spans="1:4" ht="12.75">
      <c r="A395" s="26"/>
      <c r="B395" s="23"/>
      <c r="C395" s="23"/>
      <c r="D395" s="23"/>
    </row>
    <row r="396" spans="1:4" ht="12.75">
      <c r="A396" s="26"/>
      <c r="B396" s="23"/>
      <c r="C396" s="23"/>
      <c r="D396" s="23"/>
    </row>
    <row r="397" spans="1:4" ht="12.75">
      <c r="A397" s="26"/>
      <c r="B397" s="23"/>
      <c r="C397" s="23"/>
      <c r="D397" s="23"/>
    </row>
    <row r="398" spans="1:4" ht="12.75">
      <c r="A398" s="26"/>
      <c r="B398" s="23"/>
      <c r="C398" s="23"/>
      <c r="D398" s="23"/>
    </row>
    <row r="399" spans="1:4" ht="12.75">
      <c r="A399" s="26"/>
      <c r="B399" s="23"/>
      <c r="C399" s="23"/>
      <c r="D399" s="23"/>
    </row>
    <row r="400" spans="1:4" ht="12.75">
      <c r="A400" s="26"/>
      <c r="B400" s="23"/>
      <c r="C400" s="23"/>
      <c r="D400" s="23"/>
    </row>
    <row r="401" spans="1:4" ht="12.75">
      <c r="A401" s="26"/>
      <c r="B401" s="23"/>
      <c r="C401" s="23"/>
      <c r="D401" s="23"/>
    </row>
    <row r="402" spans="1:4" ht="12.75">
      <c r="A402" s="26"/>
      <c r="B402" s="23"/>
      <c r="C402" s="23"/>
      <c r="D402" s="23"/>
    </row>
    <row r="403" spans="1:4" ht="12.75">
      <c r="A403" s="26"/>
      <c r="B403" s="23"/>
      <c r="C403" s="23"/>
      <c r="D403" s="23"/>
    </row>
    <row r="404" spans="1:4" ht="12.75">
      <c r="A404" s="26"/>
      <c r="B404" s="23"/>
      <c r="C404" s="23"/>
      <c r="D404" s="23"/>
    </row>
    <row r="405" spans="1:4" ht="12.75">
      <c r="A405" s="26"/>
      <c r="B405" s="23"/>
      <c r="C405" s="23"/>
      <c r="D405" s="23"/>
    </row>
    <row r="406" spans="1:4" ht="12.75">
      <c r="A406" s="26"/>
      <c r="B406" s="23"/>
      <c r="C406" s="23"/>
      <c r="D406" s="23"/>
    </row>
    <row r="407" spans="1:4" ht="12.75">
      <c r="A407" s="26"/>
      <c r="B407" s="23"/>
      <c r="C407" s="23"/>
      <c r="D407" s="23"/>
    </row>
    <row r="408" spans="1:4" ht="12.75">
      <c r="A408" s="26"/>
      <c r="B408" s="23"/>
      <c r="C408" s="23"/>
      <c r="D408" s="23"/>
    </row>
    <row r="409" spans="1:4" ht="12.75">
      <c r="A409" s="26"/>
      <c r="B409" s="23"/>
      <c r="C409" s="23"/>
      <c r="D409" s="23"/>
    </row>
    <row r="410" spans="1:4" ht="12.75">
      <c r="A410" s="26"/>
      <c r="B410" s="23"/>
      <c r="C410" s="23"/>
      <c r="D410" s="23"/>
    </row>
    <row r="411" spans="1:4" ht="12.75">
      <c r="A411" s="26"/>
      <c r="B411" s="23"/>
      <c r="C411" s="23"/>
      <c r="D411" s="23"/>
    </row>
    <row r="412" spans="1:4" ht="12.75">
      <c r="A412" s="26"/>
      <c r="B412" s="23"/>
      <c r="C412" s="23"/>
      <c r="D412" s="23"/>
    </row>
    <row r="413" spans="1:4" ht="12.75">
      <c r="A413" s="26"/>
      <c r="B413" s="23"/>
      <c r="C413" s="23"/>
      <c r="D413" s="23"/>
    </row>
    <row r="414" ht="12.75">
      <c r="A414" s="11"/>
    </row>
    <row r="415" ht="12.75">
      <c r="A415" s="11"/>
    </row>
    <row r="416" ht="12.75">
      <c r="A416" s="11"/>
    </row>
    <row r="417" ht="12.75">
      <c r="A417" s="11"/>
    </row>
    <row r="418" ht="12.75">
      <c r="A418" s="11"/>
    </row>
    <row r="419" ht="12.75">
      <c r="A419" s="11"/>
    </row>
    <row r="420" ht="12.75">
      <c r="A420" s="11"/>
    </row>
    <row r="421" ht="12.75">
      <c r="A421" s="11"/>
    </row>
    <row r="422" ht="12.75">
      <c r="A422" s="11"/>
    </row>
    <row r="423" ht="12.75">
      <c r="A423" s="11"/>
    </row>
    <row r="424" ht="12.75">
      <c r="A424" s="11"/>
    </row>
    <row r="425" ht="12.75">
      <c r="A425" s="11"/>
    </row>
    <row r="426" ht="12.75">
      <c r="A426" s="11"/>
    </row>
    <row r="427" ht="12.75">
      <c r="A427" s="11"/>
    </row>
    <row r="428" ht="12.75">
      <c r="A428" s="11"/>
    </row>
    <row r="429" ht="12.75">
      <c r="A429" s="11"/>
    </row>
    <row r="430" ht="12.75">
      <c r="A430" s="11"/>
    </row>
    <row r="431" ht="12.75">
      <c r="A431" s="11"/>
    </row>
    <row r="432" ht="12.75">
      <c r="A432" s="11"/>
    </row>
    <row r="433" ht="12.75">
      <c r="A433" s="11"/>
    </row>
    <row r="434" ht="12.75">
      <c r="A434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3" ht="12.75">
      <c r="A443" s="11"/>
    </row>
    <row r="444" ht="12.75">
      <c r="A444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49" ht="12.75">
      <c r="A449" s="11"/>
    </row>
    <row r="450" ht="12.75">
      <c r="A450" s="11"/>
    </row>
    <row r="451" ht="12.75">
      <c r="A451" s="11"/>
    </row>
    <row r="452" ht="12.75">
      <c r="A452" s="11"/>
    </row>
    <row r="453" ht="12.75">
      <c r="A453" s="11"/>
    </row>
    <row r="454" ht="12.75">
      <c r="A454" s="11"/>
    </row>
    <row r="455" ht="12.75">
      <c r="A455" s="11"/>
    </row>
    <row r="456" ht="12.75">
      <c r="A456" s="11"/>
    </row>
    <row r="457" ht="12.75">
      <c r="A457" s="11"/>
    </row>
    <row r="458" ht="12.75">
      <c r="A458" s="11"/>
    </row>
    <row r="459" ht="12.75">
      <c r="A459" s="11"/>
    </row>
    <row r="460" ht="12.75">
      <c r="A460" s="11"/>
    </row>
    <row r="461" ht="12.75">
      <c r="A461" s="11"/>
    </row>
    <row r="462" ht="12.75">
      <c r="A462" s="11"/>
    </row>
    <row r="463" ht="12.75">
      <c r="A463" s="11"/>
    </row>
    <row r="464" ht="12.75">
      <c r="A464" s="11"/>
    </row>
    <row r="465" ht="12.75">
      <c r="A465" s="11"/>
    </row>
    <row r="466" ht="12.75">
      <c r="A466" s="11"/>
    </row>
    <row r="467" ht="12.75">
      <c r="A467" s="11"/>
    </row>
    <row r="468" ht="12.75">
      <c r="A468" s="11"/>
    </row>
    <row r="469" ht="12.75">
      <c r="A469" s="11"/>
    </row>
    <row r="470" ht="12.75">
      <c r="A470" s="11"/>
    </row>
    <row r="471" ht="12.75">
      <c r="A471" s="11"/>
    </row>
    <row r="472" ht="12.75">
      <c r="A472" s="11"/>
    </row>
    <row r="473" ht="12.75">
      <c r="A473" s="11"/>
    </row>
    <row r="474" ht="12.75">
      <c r="A474" s="11"/>
    </row>
    <row r="475" ht="12.75">
      <c r="A475" s="11"/>
    </row>
    <row r="476" ht="12.75">
      <c r="A476" s="11"/>
    </row>
    <row r="477" ht="12.75">
      <c r="A477" s="11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  <row r="484" ht="12.75">
      <c r="A484" s="11"/>
    </row>
    <row r="485" ht="12.75">
      <c r="A485" s="11"/>
    </row>
    <row r="486" ht="12.75">
      <c r="A486" s="11"/>
    </row>
    <row r="487" ht="12.75">
      <c r="A487" s="11"/>
    </row>
    <row r="488" ht="12.75">
      <c r="A488" s="11"/>
    </row>
    <row r="489" ht="12.75">
      <c r="A489" s="11"/>
    </row>
    <row r="490" ht="12.75">
      <c r="A490" s="11"/>
    </row>
    <row r="491" ht="12.75">
      <c r="A491" s="11"/>
    </row>
    <row r="492" ht="12.75">
      <c r="A492" s="11"/>
    </row>
    <row r="493" ht="12.75">
      <c r="A493" s="11"/>
    </row>
    <row r="494" ht="12.75">
      <c r="A494" s="11"/>
    </row>
    <row r="495" ht="12.75">
      <c r="A495" s="11"/>
    </row>
    <row r="496" ht="12.75">
      <c r="A496" s="11"/>
    </row>
    <row r="497" ht="12.75">
      <c r="A497" s="11"/>
    </row>
    <row r="498" ht="12.75">
      <c r="A498" s="11"/>
    </row>
    <row r="499" ht="12.75">
      <c r="A499" s="11"/>
    </row>
    <row r="500" ht="12.75">
      <c r="A500" s="11"/>
    </row>
    <row r="501" ht="12.75">
      <c r="A501" s="11"/>
    </row>
    <row r="502" ht="12.75">
      <c r="A502" s="11"/>
    </row>
    <row r="503" ht="12.75">
      <c r="A503" s="11"/>
    </row>
    <row r="504" ht="12.75">
      <c r="A504" s="11"/>
    </row>
    <row r="505" ht="12.75">
      <c r="A505" s="11"/>
    </row>
    <row r="506" ht="12.75">
      <c r="A506" s="11"/>
    </row>
    <row r="507" ht="12.75">
      <c r="A507" s="11"/>
    </row>
    <row r="508" ht="12.75">
      <c r="A508" s="11"/>
    </row>
    <row r="509" ht="12.75">
      <c r="A509" s="11"/>
    </row>
    <row r="510" ht="12.75">
      <c r="A510" s="11"/>
    </row>
    <row r="511" ht="12.75">
      <c r="A511" s="11"/>
    </row>
    <row r="512" ht="12.75">
      <c r="A512" s="11"/>
    </row>
    <row r="513" ht="12.75">
      <c r="A513" s="11"/>
    </row>
    <row r="514" ht="12.75">
      <c r="A514" s="11"/>
    </row>
    <row r="515" ht="12.75">
      <c r="A515" s="11"/>
    </row>
    <row r="516" ht="12.75">
      <c r="A516" s="11"/>
    </row>
    <row r="517" ht="12.75">
      <c r="A517" s="11"/>
    </row>
    <row r="518" ht="12.75">
      <c r="A518" s="11"/>
    </row>
    <row r="519" ht="12.75">
      <c r="A519" s="11"/>
    </row>
    <row r="520" ht="12.75">
      <c r="A520" s="11"/>
    </row>
    <row r="521" ht="12.75">
      <c r="A521" s="11"/>
    </row>
    <row r="522" ht="12.75">
      <c r="A522" s="11"/>
    </row>
    <row r="523" ht="12.75">
      <c r="A523" s="11"/>
    </row>
    <row r="524" ht="12.75">
      <c r="A524" s="11"/>
    </row>
    <row r="525" ht="12.75">
      <c r="A525" s="11"/>
    </row>
    <row r="526" ht="12.75">
      <c r="A526" s="11"/>
    </row>
    <row r="527" ht="12.75">
      <c r="A527" s="11"/>
    </row>
    <row r="528" ht="12.75">
      <c r="A528" s="11"/>
    </row>
    <row r="529" ht="12.75">
      <c r="A529" s="11"/>
    </row>
    <row r="530" ht="12.75">
      <c r="A530" s="11"/>
    </row>
    <row r="531" ht="12.75">
      <c r="A531" s="11"/>
    </row>
    <row r="532" ht="12.75">
      <c r="A532" s="11"/>
    </row>
    <row r="533" ht="12.75">
      <c r="A533" s="11"/>
    </row>
    <row r="534" ht="12.75">
      <c r="A534" s="11"/>
    </row>
    <row r="535" ht="12.75">
      <c r="A535" s="11"/>
    </row>
    <row r="536" ht="12.75">
      <c r="A536" s="11"/>
    </row>
    <row r="537" ht="12.75">
      <c r="A537" s="11"/>
    </row>
    <row r="538" ht="12.75">
      <c r="A538" s="11"/>
    </row>
    <row r="539" ht="12.75">
      <c r="A539" s="11"/>
    </row>
    <row r="540" ht="12.75">
      <c r="A540" s="11"/>
    </row>
    <row r="541" ht="12.75">
      <c r="A541" s="11"/>
    </row>
    <row r="542" ht="12.75">
      <c r="A542" s="11"/>
    </row>
    <row r="543" ht="12.75">
      <c r="A543" s="11"/>
    </row>
    <row r="544" ht="12.75">
      <c r="A544" s="11"/>
    </row>
    <row r="545" ht="12.75">
      <c r="A545" s="11"/>
    </row>
    <row r="546" ht="12.75">
      <c r="A546" s="11"/>
    </row>
    <row r="547" ht="12.75">
      <c r="A547" s="11"/>
    </row>
    <row r="548" ht="12.75">
      <c r="A548" s="11"/>
    </row>
    <row r="549" ht="12.75">
      <c r="A549" s="11"/>
    </row>
    <row r="550" ht="12.75">
      <c r="A550" s="11"/>
    </row>
    <row r="551" ht="12.75">
      <c r="A551" s="11"/>
    </row>
    <row r="552" ht="12.75">
      <c r="A552" s="11"/>
    </row>
    <row r="553" ht="12.75">
      <c r="A553" s="11"/>
    </row>
    <row r="554" ht="12.75">
      <c r="A554" s="11"/>
    </row>
    <row r="555" ht="12.75">
      <c r="A555" s="11"/>
    </row>
    <row r="556" ht="12.75">
      <c r="A556" s="11"/>
    </row>
    <row r="557" ht="12.75">
      <c r="A557" s="11"/>
    </row>
    <row r="558" ht="12.75">
      <c r="A558" s="11"/>
    </row>
    <row r="559" ht="12.75">
      <c r="A559" s="11"/>
    </row>
    <row r="560" ht="12.75">
      <c r="A560" s="11"/>
    </row>
    <row r="561" ht="12.75">
      <c r="A561" s="11"/>
    </row>
    <row r="562" ht="12.75">
      <c r="A562" s="11"/>
    </row>
    <row r="563" ht="12.75">
      <c r="A563" s="11"/>
    </row>
    <row r="564" ht="12.75">
      <c r="A564" s="11"/>
    </row>
    <row r="565" ht="12.75">
      <c r="A565" s="11"/>
    </row>
    <row r="566" ht="12.75">
      <c r="A566" s="11"/>
    </row>
    <row r="567" ht="12.75">
      <c r="A567" s="11"/>
    </row>
    <row r="568" ht="12.75">
      <c r="A568" s="11"/>
    </row>
    <row r="569" ht="12.75">
      <c r="A569" s="11"/>
    </row>
    <row r="570" ht="12.75">
      <c r="A570" s="11"/>
    </row>
    <row r="571" ht="12.75">
      <c r="A571" s="11"/>
    </row>
    <row r="572" ht="12.75">
      <c r="A572" s="11"/>
    </row>
    <row r="573" ht="12.75">
      <c r="A573" s="11"/>
    </row>
    <row r="574" ht="12.75">
      <c r="A574" s="11"/>
    </row>
    <row r="575" ht="12.75">
      <c r="A575" s="11"/>
    </row>
    <row r="576" ht="12.75">
      <c r="A576" s="11"/>
    </row>
    <row r="577" ht="12.75">
      <c r="A577" s="11"/>
    </row>
    <row r="578" ht="12.75">
      <c r="A578" s="11"/>
    </row>
    <row r="579" ht="12.75">
      <c r="A579" s="11"/>
    </row>
    <row r="580" ht="12.75">
      <c r="A580" s="11"/>
    </row>
    <row r="581" ht="12.75">
      <c r="A581" s="11"/>
    </row>
    <row r="582" ht="12.75">
      <c r="A582" s="11"/>
    </row>
    <row r="583" ht="12.75">
      <c r="A583" s="11"/>
    </row>
    <row r="584" ht="12.75">
      <c r="A584" s="11"/>
    </row>
    <row r="585" ht="12.75">
      <c r="A585" s="11"/>
    </row>
    <row r="586" ht="12.75">
      <c r="A586" s="11"/>
    </row>
    <row r="587" ht="12.75">
      <c r="A587" s="11"/>
    </row>
    <row r="588" ht="12.75">
      <c r="A588" s="11"/>
    </row>
    <row r="589" ht="12.75">
      <c r="A589" s="11"/>
    </row>
    <row r="590" ht="12.75">
      <c r="A590" s="11"/>
    </row>
    <row r="591" ht="12.75">
      <c r="A591" s="11"/>
    </row>
    <row r="592" ht="12.75">
      <c r="A592" s="11"/>
    </row>
    <row r="593" ht="12.75">
      <c r="A593" s="11"/>
    </row>
    <row r="594" ht="12.75">
      <c r="A594" s="11"/>
    </row>
    <row r="595" ht="12.75">
      <c r="A595" s="11"/>
    </row>
    <row r="596" ht="12.75">
      <c r="A596" s="11"/>
    </row>
    <row r="597" ht="12.75">
      <c r="A597" s="11"/>
    </row>
    <row r="598" ht="12.75">
      <c r="A598" s="11"/>
    </row>
    <row r="599" ht="12.75">
      <c r="A599" s="11"/>
    </row>
    <row r="600" ht="12.75">
      <c r="A600" s="11"/>
    </row>
    <row r="601" ht="12.75">
      <c r="A601" s="11"/>
    </row>
    <row r="602" ht="12.75">
      <c r="A602" s="11"/>
    </row>
    <row r="603" ht="12.75">
      <c r="A603" s="11"/>
    </row>
    <row r="604" ht="12.75">
      <c r="A604" s="11"/>
    </row>
    <row r="605" ht="12.75">
      <c r="A605" s="11"/>
    </row>
    <row r="606" ht="12.75">
      <c r="A606" s="11"/>
    </row>
    <row r="607" ht="12.75">
      <c r="A607" s="11"/>
    </row>
    <row r="608" ht="12.75">
      <c r="A608" s="11"/>
    </row>
    <row r="609" ht="12.75">
      <c r="A609" s="11"/>
    </row>
    <row r="610" ht="12.75">
      <c r="A610" s="11"/>
    </row>
    <row r="611" ht="12.75">
      <c r="A611" s="11"/>
    </row>
    <row r="612" ht="12.75">
      <c r="A612" s="11"/>
    </row>
    <row r="613" ht="12.75">
      <c r="A613" s="11"/>
    </row>
    <row r="614" ht="12.75">
      <c r="A614" s="11"/>
    </row>
    <row r="615" ht="12.75">
      <c r="A615" s="11"/>
    </row>
    <row r="616" ht="12.75">
      <c r="A616" s="11"/>
    </row>
    <row r="617" ht="12.75">
      <c r="A617" s="11"/>
    </row>
    <row r="618" ht="12.75">
      <c r="A618" s="11"/>
    </row>
    <row r="619" ht="12.75">
      <c r="A619" s="11"/>
    </row>
    <row r="620" ht="12.75">
      <c r="A620" s="11"/>
    </row>
    <row r="621" ht="12.75">
      <c r="A621" s="11"/>
    </row>
    <row r="622" ht="12.75">
      <c r="A622" s="11"/>
    </row>
    <row r="623" ht="12.75">
      <c r="A623" s="11"/>
    </row>
    <row r="624" ht="12.75">
      <c r="A624" s="11"/>
    </row>
    <row r="625" ht="12.75">
      <c r="A625" s="11"/>
    </row>
    <row r="626" ht="12.75">
      <c r="A626" s="11"/>
    </row>
    <row r="627" ht="12.75">
      <c r="A627" s="11"/>
    </row>
    <row r="628" ht="12.75">
      <c r="A628" s="11"/>
    </row>
    <row r="629" ht="12.75">
      <c r="A629" s="11"/>
    </row>
    <row r="630" ht="12.75">
      <c r="A630" s="11"/>
    </row>
    <row r="631" ht="12.75">
      <c r="A631" s="11"/>
    </row>
    <row r="632" ht="12.75">
      <c r="A632" s="11"/>
    </row>
    <row r="633" ht="12.75">
      <c r="A633" s="11"/>
    </row>
    <row r="634" ht="12.75">
      <c r="A634" s="11"/>
    </row>
    <row r="635" ht="12.75">
      <c r="A635" s="11"/>
    </row>
    <row r="636" ht="12.75">
      <c r="A636" s="11"/>
    </row>
    <row r="637" ht="12.75">
      <c r="A637" s="11"/>
    </row>
    <row r="638" ht="12.75">
      <c r="A638" s="11"/>
    </row>
    <row r="639" ht="12.75">
      <c r="A639" s="11"/>
    </row>
    <row r="640" ht="12.75">
      <c r="A640" s="11"/>
    </row>
    <row r="641" ht="12.75">
      <c r="A641" s="11"/>
    </row>
    <row r="642" ht="12.75">
      <c r="A642" s="11"/>
    </row>
    <row r="643" ht="12.75">
      <c r="A643" s="11"/>
    </row>
    <row r="644" ht="12.75">
      <c r="A644" s="11"/>
    </row>
    <row r="645" ht="12.75">
      <c r="A645" s="11"/>
    </row>
    <row r="646" ht="12.75">
      <c r="A646" s="11"/>
    </row>
    <row r="647" ht="12.75">
      <c r="A647" s="11"/>
    </row>
    <row r="648" ht="12.75">
      <c r="A648" s="11"/>
    </row>
    <row r="649" ht="12.75">
      <c r="A649" s="11"/>
    </row>
    <row r="650" ht="12.75">
      <c r="A650" s="11"/>
    </row>
    <row r="651" ht="12.75">
      <c r="A651" s="11"/>
    </row>
    <row r="652" ht="12.75">
      <c r="A652" s="11"/>
    </row>
    <row r="653" ht="12.75">
      <c r="A653" s="11"/>
    </row>
    <row r="654" ht="12.75">
      <c r="A654" s="11"/>
    </row>
    <row r="655" ht="12.75">
      <c r="A655" s="11"/>
    </row>
    <row r="656" ht="12.75">
      <c r="A656" s="11"/>
    </row>
    <row r="657" ht="12.75">
      <c r="A657" s="11"/>
    </row>
    <row r="658" ht="12.75">
      <c r="A658" s="11"/>
    </row>
    <row r="659" ht="12.75">
      <c r="A659" s="11"/>
    </row>
    <row r="660" ht="12.75">
      <c r="A660" s="11"/>
    </row>
    <row r="661" ht="12.75">
      <c r="A661" s="11"/>
    </row>
    <row r="662" ht="12.75">
      <c r="A662" s="11"/>
    </row>
    <row r="663" ht="12.75">
      <c r="A663" s="11"/>
    </row>
    <row r="664" ht="12.75">
      <c r="A664" s="11"/>
    </row>
    <row r="665" ht="12.75">
      <c r="A665" s="11"/>
    </row>
    <row r="666" ht="12.75">
      <c r="A666" s="11"/>
    </row>
    <row r="667" ht="12.75">
      <c r="A667" s="11"/>
    </row>
    <row r="668" ht="12.75">
      <c r="A668" s="11"/>
    </row>
    <row r="669" ht="12.75">
      <c r="A669" s="11"/>
    </row>
    <row r="670" ht="12.75">
      <c r="A670" s="11"/>
    </row>
    <row r="671" ht="12.75">
      <c r="A671" s="11"/>
    </row>
    <row r="672" ht="12.75">
      <c r="A672" s="11"/>
    </row>
    <row r="673" ht="12.75">
      <c r="A673" s="11"/>
    </row>
    <row r="674" ht="12.75">
      <c r="A674" s="11"/>
    </row>
    <row r="675" ht="12.75">
      <c r="A675" s="11"/>
    </row>
    <row r="676" ht="12.75">
      <c r="A676" s="11"/>
    </row>
    <row r="677" ht="12.75">
      <c r="A677" s="11"/>
    </row>
    <row r="678" ht="12.75">
      <c r="A678" s="11"/>
    </row>
    <row r="679" ht="12.75">
      <c r="A679" s="11"/>
    </row>
    <row r="680" ht="12.75">
      <c r="A680" s="11"/>
    </row>
    <row r="681" ht="12.75">
      <c r="A681" s="11"/>
    </row>
    <row r="682" ht="12.75">
      <c r="A682" s="11"/>
    </row>
    <row r="683" ht="12.75">
      <c r="A683" s="11"/>
    </row>
    <row r="684" ht="12.75">
      <c r="A684" s="11"/>
    </row>
    <row r="685" ht="12.75">
      <c r="A685" s="11"/>
    </row>
    <row r="686" ht="12.75">
      <c r="A686" s="11"/>
    </row>
    <row r="687" ht="12.75">
      <c r="A687" s="11"/>
    </row>
    <row r="688" ht="12.75">
      <c r="A688" s="11"/>
    </row>
    <row r="689" ht="12.75">
      <c r="A689" s="11"/>
    </row>
    <row r="690" ht="12.75">
      <c r="A690" s="11"/>
    </row>
    <row r="691" ht="12.75">
      <c r="A691" s="11"/>
    </row>
    <row r="692" ht="12.75">
      <c r="A692" s="11"/>
    </row>
    <row r="693" ht="12.75">
      <c r="A693" s="11"/>
    </row>
    <row r="694" ht="12.75">
      <c r="A694" s="11"/>
    </row>
    <row r="695" ht="12.75">
      <c r="A695" s="11"/>
    </row>
    <row r="696" ht="12.75">
      <c r="A696" s="11"/>
    </row>
    <row r="697" ht="12.75">
      <c r="A697" s="11"/>
    </row>
    <row r="698" ht="12.75">
      <c r="A698" s="11"/>
    </row>
    <row r="699" ht="12.75">
      <c r="A699" s="11"/>
    </row>
    <row r="700" ht="12.75">
      <c r="A700" s="11"/>
    </row>
    <row r="701" ht="12.75">
      <c r="A701" s="11"/>
    </row>
    <row r="702" ht="12.75">
      <c r="A702" s="11"/>
    </row>
    <row r="703" ht="12.75">
      <c r="A703" s="11"/>
    </row>
    <row r="704" ht="12.75">
      <c r="A704" s="11"/>
    </row>
    <row r="705" ht="12.75">
      <c r="A705" s="11"/>
    </row>
    <row r="706" ht="12.75">
      <c r="A706" s="11"/>
    </row>
    <row r="707" ht="12.75">
      <c r="A707" s="11"/>
    </row>
    <row r="708" ht="12.75">
      <c r="A708" s="11"/>
    </row>
    <row r="709" ht="12.75">
      <c r="A709" s="11"/>
    </row>
    <row r="710" ht="12.75">
      <c r="A710" s="11"/>
    </row>
    <row r="711" ht="12.75">
      <c r="A711" s="11"/>
    </row>
    <row r="712" ht="12.75">
      <c r="A712" s="11"/>
    </row>
    <row r="713" ht="12.75">
      <c r="A713" s="11"/>
    </row>
    <row r="714" ht="12.75">
      <c r="A714" s="11"/>
    </row>
    <row r="715" ht="12.75">
      <c r="A715" s="11"/>
    </row>
    <row r="716" ht="12.75">
      <c r="A716" s="11"/>
    </row>
    <row r="717" ht="12.75">
      <c r="A717" s="11"/>
    </row>
    <row r="718" ht="12.75">
      <c r="A718" s="11"/>
    </row>
    <row r="719" ht="12.75">
      <c r="A719" s="11"/>
    </row>
    <row r="720" ht="12.75">
      <c r="A720" s="11"/>
    </row>
    <row r="721" ht="12.75">
      <c r="A721" s="11"/>
    </row>
    <row r="722" ht="12.75">
      <c r="A722" s="11"/>
    </row>
    <row r="723" ht="12.75">
      <c r="A723" s="11"/>
    </row>
    <row r="724" ht="12.75">
      <c r="A724" s="11"/>
    </row>
    <row r="725" ht="12.75">
      <c r="A725" s="11"/>
    </row>
    <row r="726" ht="12.75">
      <c r="A726" s="11"/>
    </row>
    <row r="727" ht="12.75">
      <c r="A727" s="11"/>
    </row>
    <row r="728" ht="12.75">
      <c r="A728" s="11"/>
    </row>
    <row r="729" ht="12.75">
      <c r="A729" s="11"/>
    </row>
    <row r="730" ht="12.75">
      <c r="A730" s="11"/>
    </row>
    <row r="731" ht="12.75">
      <c r="A731" s="11"/>
    </row>
    <row r="732" ht="12.75">
      <c r="A732" s="11"/>
    </row>
    <row r="733" ht="12.75">
      <c r="A733" s="11"/>
    </row>
    <row r="734" ht="12.75">
      <c r="A734" s="11"/>
    </row>
    <row r="735" ht="12.75">
      <c r="A735" s="11"/>
    </row>
    <row r="736" ht="12.75">
      <c r="A736" s="11"/>
    </row>
    <row r="737" ht="12.75">
      <c r="A737" s="11"/>
    </row>
    <row r="738" ht="12.75">
      <c r="A738" s="11"/>
    </row>
    <row r="739" ht="12.75">
      <c r="A739" s="11"/>
    </row>
    <row r="740" ht="12.75">
      <c r="A740" s="11"/>
    </row>
    <row r="741" ht="12.75">
      <c r="A741" s="11"/>
    </row>
    <row r="742" ht="12.75">
      <c r="A742" s="11"/>
    </row>
    <row r="743" ht="12.75">
      <c r="A743" s="11"/>
    </row>
    <row r="744" ht="12.75">
      <c r="A744" s="11"/>
    </row>
    <row r="745" ht="12.75">
      <c r="A745" s="11"/>
    </row>
    <row r="746" ht="12.75">
      <c r="A746" s="11"/>
    </row>
    <row r="747" ht="12.75">
      <c r="A747" s="11"/>
    </row>
    <row r="748" ht="12.75">
      <c r="A748" s="11"/>
    </row>
    <row r="749" ht="12.75">
      <c r="A749" s="11"/>
    </row>
    <row r="750" ht="12.75">
      <c r="A750" s="11"/>
    </row>
    <row r="751" ht="12.75">
      <c r="A751" s="11"/>
    </row>
    <row r="752" ht="12.75">
      <c r="A752" s="11"/>
    </row>
    <row r="753" ht="12.75">
      <c r="A753" s="11"/>
    </row>
    <row r="754" ht="12.75">
      <c r="A754" s="11"/>
    </row>
    <row r="755" ht="12.75">
      <c r="A755" s="11"/>
    </row>
    <row r="756" ht="12.75">
      <c r="A756" s="11"/>
    </row>
    <row r="757" ht="12.75">
      <c r="A757" s="11"/>
    </row>
    <row r="758" ht="12.75">
      <c r="A758" s="11"/>
    </row>
    <row r="759" ht="12.75">
      <c r="A759" s="11"/>
    </row>
    <row r="760" ht="12.75">
      <c r="A760" s="11"/>
    </row>
    <row r="761" ht="12.75">
      <c r="A761" s="11"/>
    </row>
    <row r="762" ht="12.75">
      <c r="A762" s="11"/>
    </row>
    <row r="763" ht="12.75">
      <c r="A763" s="11"/>
    </row>
    <row r="764" ht="12.75">
      <c r="A764" s="11"/>
    </row>
    <row r="765" ht="12.75">
      <c r="A765" s="11"/>
    </row>
    <row r="766" ht="12.75">
      <c r="A766" s="11"/>
    </row>
    <row r="767" ht="12.75">
      <c r="A767" s="11"/>
    </row>
    <row r="768" ht="12.75">
      <c r="A768" s="11"/>
    </row>
    <row r="769" ht="12.75">
      <c r="A769" s="11"/>
    </row>
    <row r="770" ht="12.75">
      <c r="A770" s="11"/>
    </row>
    <row r="771" ht="12.75">
      <c r="A771" s="11"/>
    </row>
    <row r="772" ht="12.75">
      <c r="A772" s="11"/>
    </row>
    <row r="773" ht="12.75">
      <c r="A773" s="11"/>
    </row>
    <row r="774" ht="12.75">
      <c r="A774" s="11"/>
    </row>
    <row r="775" ht="12.75">
      <c r="A775" s="11"/>
    </row>
    <row r="776" ht="12.75">
      <c r="A776" s="11"/>
    </row>
    <row r="777" ht="12.75">
      <c r="A777" s="11"/>
    </row>
    <row r="778" ht="12.75">
      <c r="A778" s="11"/>
    </row>
    <row r="779" ht="12.75">
      <c r="A779" s="11"/>
    </row>
    <row r="780" ht="12.75">
      <c r="A780" s="11"/>
    </row>
    <row r="781" ht="12.75">
      <c r="A781" s="11"/>
    </row>
    <row r="782" ht="12.75">
      <c r="A782" s="11"/>
    </row>
    <row r="783" ht="12.75">
      <c r="A783" s="11"/>
    </row>
    <row r="784" ht="12.75">
      <c r="A784" s="11"/>
    </row>
    <row r="785" ht="12.75">
      <c r="A785" s="11"/>
    </row>
    <row r="786" ht="12.75">
      <c r="A786" s="11"/>
    </row>
    <row r="787" ht="12.75">
      <c r="A787" s="11"/>
    </row>
    <row r="788" ht="12.75">
      <c r="A788" s="11"/>
    </row>
    <row r="789" ht="12.75">
      <c r="A789" s="11"/>
    </row>
    <row r="790" ht="12.75">
      <c r="A790" s="11"/>
    </row>
    <row r="791" ht="12.75">
      <c r="A791" s="11"/>
    </row>
    <row r="792" ht="12.75">
      <c r="A792" s="11"/>
    </row>
    <row r="793" ht="12.75">
      <c r="A793" s="11"/>
    </row>
    <row r="794" ht="12.75">
      <c r="A794" s="11"/>
    </row>
    <row r="795" ht="12.75">
      <c r="A795" s="11"/>
    </row>
    <row r="796" ht="12.75">
      <c r="A796" s="11"/>
    </row>
    <row r="797" ht="12.75">
      <c r="A797" s="11"/>
    </row>
    <row r="798" ht="12.75">
      <c r="A798" s="11"/>
    </row>
    <row r="799" ht="12.75">
      <c r="A799" s="11"/>
    </row>
    <row r="800" ht="12.75">
      <c r="A800" s="11"/>
    </row>
    <row r="801" ht="12.75">
      <c r="A801" s="11"/>
    </row>
    <row r="802" ht="12.75">
      <c r="A802" s="11"/>
    </row>
    <row r="803" ht="12.75">
      <c r="A803" s="11"/>
    </row>
    <row r="804" ht="12.75">
      <c r="A804" s="11"/>
    </row>
    <row r="805" ht="12.75">
      <c r="A805" s="11"/>
    </row>
    <row r="806" ht="12.75">
      <c r="A806" s="11"/>
    </row>
    <row r="807" ht="12.75">
      <c r="A807" s="11"/>
    </row>
    <row r="808" ht="12.75">
      <c r="A808" s="11"/>
    </row>
    <row r="809" ht="12.75">
      <c r="A809" s="11"/>
    </row>
    <row r="810" ht="12.75">
      <c r="A810" s="11"/>
    </row>
    <row r="811" ht="12.75">
      <c r="A811" s="11"/>
    </row>
    <row r="812" ht="12.75">
      <c r="A812" s="11"/>
    </row>
    <row r="813" ht="12.75">
      <c r="A813" s="11"/>
    </row>
    <row r="814" ht="12.75">
      <c r="A814" s="11"/>
    </row>
    <row r="815" ht="12.75">
      <c r="A815" s="11"/>
    </row>
    <row r="816" ht="12.75">
      <c r="A816" s="11"/>
    </row>
    <row r="817" ht="12.75">
      <c r="A817" s="11"/>
    </row>
    <row r="818" ht="12.75">
      <c r="A818" s="11"/>
    </row>
    <row r="819" ht="12.75">
      <c r="A819" s="11"/>
    </row>
    <row r="820" ht="12.75">
      <c r="A820" s="11"/>
    </row>
    <row r="821" ht="12.75">
      <c r="A821" s="11"/>
    </row>
    <row r="822" ht="12.75">
      <c r="A822" s="11"/>
    </row>
    <row r="823" ht="12.75">
      <c r="A823" s="11"/>
    </row>
    <row r="824" ht="12.75">
      <c r="A824" s="11"/>
    </row>
    <row r="825" ht="12.75">
      <c r="A825" s="11"/>
    </row>
    <row r="826" ht="12.75">
      <c r="A826" s="11"/>
    </row>
    <row r="827" ht="12.75">
      <c r="A827" s="11"/>
    </row>
    <row r="828" ht="12.75">
      <c r="A828" s="11"/>
    </row>
    <row r="829" ht="12.75">
      <c r="A829" s="11"/>
    </row>
    <row r="830" ht="12.75">
      <c r="A830" s="11"/>
    </row>
    <row r="831" ht="12.75">
      <c r="A831" s="11"/>
    </row>
    <row r="832" ht="12.75">
      <c r="A832" s="11"/>
    </row>
    <row r="833" ht="12.75">
      <c r="A833" s="11"/>
    </row>
    <row r="834" ht="12.75">
      <c r="A834" s="11"/>
    </row>
    <row r="835" ht="12.75">
      <c r="A835" s="11"/>
    </row>
    <row r="836" ht="12.75">
      <c r="A836" s="11"/>
    </row>
    <row r="837" ht="12.75">
      <c r="A837" s="11"/>
    </row>
    <row r="838" ht="12.75">
      <c r="A838" s="11"/>
    </row>
    <row r="839" ht="12.75">
      <c r="A839" s="11"/>
    </row>
    <row r="840" ht="12.75">
      <c r="A840" s="11"/>
    </row>
    <row r="841" ht="12.75">
      <c r="A841" s="11"/>
    </row>
    <row r="842" ht="12.75">
      <c r="A842" s="11"/>
    </row>
    <row r="843" ht="12.75">
      <c r="A843" s="11"/>
    </row>
    <row r="844" ht="12.75">
      <c r="A844" s="11"/>
    </row>
    <row r="845" ht="12.75">
      <c r="A845" s="11"/>
    </row>
    <row r="846" ht="12.75">
      <c r="A846" s="11"/>
    </row>
    <row r="847" ht="12.75">
      <c r="A847" s="11"/>
    </row>
    <row r="848" ht="12.75">
      <c r="A848" s="11"/>
    </row>
    <row r="849" ht="12.75">
      <c r="A849" s="11"/>
    </row>
    <row r="850" ht="12.75">
      <c r="A850" s="11"/>
    </row>
    <row r="851" ht="12.75">
      <c r="A851" s="11"/>
    </row>
    <row r="852" ht="12.75">
      <c r="A852" s="11"/>
    </row>
    <row r="853" ht="12.75">
      <c r="A853" s="11"/>
    </row>
    <row r="854" ht="12.75">
      <c r="A854" s="11"/>
    </row>
    <row r="855" ht="12.75">
      <c r="A855" s="11"/>
    </row>
    <row r="856" ht="12.75">
      <c r="A856" s="11"/>
    </row>
    <row r="857" ht="12.75">
      <c r="A857" s="11"/>
    </row>
    <row r="858" ht="12.75">
      <c r="A858" s="11"/>
    </row>
    <row r="859" ht="12.75">
      <c r="A859" s="11"/>
    </row>
    <row r="860" ht="12.75">
      <c r="A860" s="11"/>
    </row>
    <row r="861" ht="12.75">
      <c r="A861" s="11"/>
    </row>
    <row r="862" ht="12.75">
      <c r="A862" s="11"/>
    </row>
    <row r="863" ht="12.75">
      <c r="A863" s="11"/>
    </row>
    <row r="864" ht="12.75">
      <c r="A864" s="11"/>
    </row>
    <row r="865" ht="12.75">
      <c r="A865" s="11"/>
    </row>
    <row r="866" ht="12.75">
      <c r="A866" s="11"/>
    </row>
    <row r="867" ht="12.75">
      <c r="A867" s="11"/>
    </row>
    <row r="868" ht="12.75">
      <c r="A868" s="11"/>
    </row>
    <row r="869" ht="12.75">
      <c r="A869" s="11"/>
    </row>
    <row r="870" ht="12.75">
      <c r="A870" s="11"/>
    </row>
    <row r="871" ht="12.75">
      <c r="A871" s="11"/>
    </row>
    <row r="872" ht="12.75">
      <c r="A872" s="11"/>
    </row>
    <row r="873" ht="12.75">
      <c r="A873" s="11"/>
    </row>
    <row r="874" ht="12.75">
      <c r="A874" s="11"/>
    </row>
    <row r="875" ht="12.75">
      <c r="A875" s="11"/>
    </row>
    <row r="876" ht="12.75">
      <c r="A876" s="11"/>
    </row>
    <row r="877" ht="12.75">
      <c r="A877" s="11"/>
    </row>
    <row r="878" ht="12.75">
      <c r="A878" s="11"/>
    </row>
    <row r="879" ht="12.75">
      <c r="A879" s="11"/>
    </row>
    <row r="880" ht="12.75">
      <c r="A880" s="11"/>
    </row>
    <row r="881" ht="12.75">
      <c r="A881" s="11"/>
    </row>
    <row r="882" ht="12.75">
      <c r="A882" s="11"/>
    </row>
    <row r="883" ht="12.75">
      <c r="A883" s="11"/>
    </row>
    <row r="884" ht="12.75">
      <c r="A884" s="11"/>
    </row>
    <row r="885" ht="12.75">
      <c r="A885" s="11"/>
    </row>
    <row r="886" ht="12.75">
      <c r="A886" s="11"/>
    </row>
    <row r="887" ht="12.75">
      <c r="A887" s="11"/>
    </row>
    <row r="888" ht="12.75">
      <c r="A888" s="11"/>
    </row>
    <row r="889" ht="12.75">
      <c r="A889" s="11"/>
    </row>
    <row r="890" ht="12.75">
      <c r="A890" s="11"/>
    </row>
    <row r="891" ht="12.75">
      <c r="A891" s="11"/>
    </row>
    <row r="892" ht="12.75">
      <c r="A892" s="11"/>
    </row>
    <row r="893" ht="12.75">
      <c r="A893" s="11"/>
    </row>
    <row r="894" ht="12.75">
      <c r="A894" s="11"/>
    </row>
    <row r="895" ht="12.75">
      <c r="A895" s="11"/>
    </row>
    <row r="896" ht="12.75">
      <c r="A896" s="11"/>
    </row>
    <row r="897" ht="12.75">
      <c r="A897" s="11"/>
    </row>
    <row r="898" ht="12.75">
      <c r="A898" s="11"/>
    </row>
    <row r="899" ht="12.75">
      <c r="A899" s="11"/>
    </row>
    <row r="900" ht="12.75">
      <c r="A900" s="11"/>
    </row>
    <row r="901" ht="12.75">
      <c r="A901" s="11"/>
    </row>
    <row r="902" ht="12.75">
      <c r="A902" s="11"/>
    </row>
    <row r="903" ht="12.75">
      <c r="A903" s="11"/>
    </row>
    <row r="904" ht="12.75">
      <c r="A904" s="11"/>
    </row>
    <row r="905" ht="12.75">
      <c r="A905" s="11"/>
    </row>
    <row r="906" ht="12.75">
      <c r="A906" s="11"/>
    </row>
    <row r="907" ht="12.75">
      <c r="A907" s="11"/>
    </row>
    <row r="908" ht="12.75">
      <c r="A908" s="11"/>
    </row>
    <row r="909" ht="12.75">
      <c r="A909" s="11"/>
    </row>
    <row r="910" ht="12.75">
      <c r="A910" s="11"/>
    </row>
    <row r="911" ht="12.75">
      <c r="A911" s="11"/>
    </row>
    <row r="912" ht="12.75">
      <c r="A912" s="11"/>
    </row>
    <row r="913" ht="12.75">
      <c r="A913" s="11"/>
    </row>
    <row r="914" ht="12.75">
      <c r="A914" s="11"/>
    </row>
    <row r="915" ht="12.75">
      <c r="A915" s="11"/>
    </row>
    <row r="916" ht="12.75">
      <c r="A916" s="11"/>
    </row>
    <row r="917" ht="12.75">
      <c r="A917" s="11"/>
    </row>
    <row r="918" ht="12.75">
      <c r="A918" s="11"/>
    </row>
    <row r="919" ht="12.75">
      <c r="A919" s="11"/>
    </row>
    <row r="920" ht="12.75">
      <c r="A920" s="11"/>
    </row>
    <row r="921" ht="12.75">
      <c r="A921" s="11"/>
    </row>
    <row r="922" ht="12.75">
      <c r="A922" s="11"/>
    </row>
    <row r="923" ht="12.75">
      <c r="A923" s="11"/>
    </row>
    <row r="924" ht="12.75">
      <c r="A924" s="11"/>
    </row>
    <row r="925" ht="12.75">
      <c r="A925" s="11"/>
    </row>
    <row r="926" ht="12.75">
      <c r="A926" s="11"/>
    </row>
    <row r="927" ht="12.75">
      <c r="A927" s="11"/>
    </row>
    <row r="928" ht="12.75">
      <c r="A928" s="11"/>
    </row>
    <row r="929" ht="12.75">
      <c r="A929" s="11"/>
    </row>
    <row r="930" ht="12.75">
      <c r="A930" s="11"/>
    </row>
    <row r="931" ht="12.75">
      <c r="A931" s="11"/>
    </row>
    <row r="932" ht="12.75">
      <c r="A932" s="11"/>
    </row>
    <row r="933" ht="12.75">
      <c r="A933" s="11"/>
    </row>
    <row r="934" ht="12.75">
      <c r="A934" s="11"/>
    </row>
    <row r="935" ht="12.75">
      <c r="A935" s="11"/>
    </row>
    <row r="936" ht="12.75">
      <c r="A936" s="11"/>
    </row>
    <row r="937" ht="12.75">
      <c r="A937" s="11"/>
    </row>
    <row r="938" ht="12.75">
      <c r="A938" s="11"/>
    </row>
    <row r="939" ht="12.75">
      <c r="A939" s="11"/>
    </row>
    <row r="940" ht="12.75">
      <c r="A940" s="11"/>
    </row>
    <row r="941" ht="12.75">
      <c r="A941" s="11"/>
    </row>
    <row r="942" ht="12.75">
      <c r="A942" s="11"/>
    </row>
    <row r="943" ht="12.75">
      <c r="A943" s="11"/>
    </row>
    <row r="944" ht="12.75">
      <c r="A944" s="11"/>
    </row>
    <row r="945" ht="12.75">
      <c r="A945" s="11"/>
    </row>
    <row r="946" ht="12.75">
      <c r="A946" s="11"/>
    </row>
    <row r="947" ht="12.75">
      <c r="A947" s="11"/>
    </row>
    <row r="948" ht="12.75">
      <c r="A948" s="11"/>
    </row>
    <row r="949" ht="12.75">
      <c r="A949" s="11"/>
    </row>
    <row r="950" ht="12.75">
      <c r="A950" s="11"/>
    </row>
    <row r="951" ht="12.75">
      <c r="A951" s="11"/>
    </row>
    <row r="952" ht="12.75">
      <c r="A952" s="11"/>
    </row>
    <row r="953" ht="12.75">
      <c r="A953" s="11"/>
    </row>
    <row r="954" ht="12.75">
      <c r="A954" s="11"/>
    </row>
    <row r="955" ht="12.75">
      <c r="A955" s="11"/>
    </row>
    <row r="956" ht="12.75">
      <c r="A956" s="11"/>
    </row>
    <row r="957" ht="12.75">
      <c r="A957" s="11"/>
    </row>
    <row r="958" ht="12.75">
      <c r="A958" s="11"/>
    </row>
    <row r="959" ht="12.75">
      <c r="A959" s="11"/>
    </row>
    <row r="960" ht="12.75">
      <c r="A960" s="11"/>
    </row>
    <row r="961" ht="12.75">
      <c r="A961" s="11"/>
    </row>
    <row r="962" ht="12.75">
      <c r="A962" s="11"/>
    </row>
    <row r="963" ht="12.75">
      <c r="A963" s="11"/>
    </row>
    <row r="964" ht="12.75">
      <c r="A964" s="11"/>
    </row>
    <row r="965" ht="12.75">
      <c r="A965" s="11"/>
    </row>
    <row r="966" ht="12.75">
      <c r="A966" s="11"/>
    </row>
    <row r="967" ht="12.75">
      <c r="A967" s="11"/>
    </row>
    <row r="968" ht="12.75">
      <c r="A968" s="11"/>
    </row>
    <row r="969" ht="12.75">
      <c r="A969" s="11"/>
    </row>
    <row r="970" ht="12.75">
      <c r="A970" s="11"/>
    </row>
    <row r="971" ht="12.75">
      <c r="A971" s="11"/>
    </row>
    <row r="972" ht="12.75">
      <c r="A972" s="11"/>
    </row>
    <row r="973" ht="12.75">
      <c r="A973" s="11"/>
    </row>
    <row r="974" ht="12.75">
      <c r="A974" s="11"/>
    </row>
    <row r="975" ht="12.75">
      <c r="A975" s="11"/>
    </row>
    <row r="976" ht="12.75">
      <c r="A976" s="11"/>
    </row>
    <row r="977" ht="12.75">
      <c r="A977" s="11"/>
    </row>
    <row r="978" ht="12.75">
      <c r="A978" s="11"/>
    </row>
    <row r="979" ht="12.75">
      <c r="A979" s="11"/>
    </row>
    <row r="980" ht="12.75">
      <c r="A980" s="11"/>
    </row>
    <row r="981" ht="12.75">
      <c r="A981" s="11"/>
    </row>
    <row r="982" ht="12.75">
      <c r="A982" s="11"/>
    </row>
    <row r="983" ht="12.75">
      <c r="A983" s="11"/>
    </row>
    <row r="984" ht="12.75">
      <c r="A984" s="11"/>
    </row>
    <row r="985" ht="12.75">
      <c r="A985" s="11"/>
    </row>
    <row r="986" ht="12.75">
      <c r="A986" s="11"/>
    </row>
    <row r="987" ht="12.75">
      <c r="A987" s="11"/>
    </row>
    <row r="988" ht="12.75">
      <c r="A988" s="11"/>
    </row>
    <row r="989" ht="12.75">
      <c r="A989" s="11"/>
    </row>
    <row r="990" ht="12.75">
      <c r="A990" s="11"/>
    </row>
    <row r="991" ht="12.75">
      <c r="A991" s="11"/>
    </row>
    <row r="992" ht="12.75">
      <c r="A992" s="11"/>
    </row>
    <row r="993" ht="12.75">
      <c r="A993" s="11"/>
    </row>
    <row r="994" ht="12.75">
      <c r="A994" s="11"/>
    </row>
    <row r="995" ht="12.75">
      <c r="A995" s="11"/>
    </row>
    <row r="996" ht="12.75">
      <c r="A996" s="11"/>
    </row>
    <row r="997" ht="12.75">
      <c r="A997" s="11"/>
    </row>
    <row r="998" ht="12.75">
      <c r="A998" s="11"/>
    </row>
  </sheetData>
  <sheetProtection password="CD1E" sheet="1" objects="1" scenarios="1"/>
  <mergeCells count="3">
    <mergeCell ref="C2:D2"/>
    <mergeCell ref="K5:K10"/>
    <mergeCell ref="L5:L10"/>
  </mergeCells>
  <conditionalFormatting sqref="L71 L13:L18 L20:L48 L50:L69">
    <cfRule type="cellIs" priority="1" dxfId="2" operator="lessThan" stopIfTrue="1">
      <formula>0</formula>
    </cfRule>
  </conditionalFormatting>
  <conditionalFormatting sqref="L70">
    <cfRule type="cellIs" priority="2" dxfId="2" operator="lessThan" stopIfTrue="1">
      <formula>0</formula>
    </cfRule>
    <cfRule type="expression" priority="3" dxfId="5" stopIfTrue="1">
      <formula>$K$70="D"</formula>
    </cfRule>
  </conditionalFormatting>
  <conditionalFormatting sqref="L49">
    <cfRule type="cellIs" priority="4" dxfId="2" operator="lessThan" stopIfTrue="1">
      <formula>0</formula>
    </cfRule>
    <cfRule type="expression" priority="5" dxfId="1" stopIfTrue="1">
      <formula>$L$49&lt;&gt;$L$19</formula>
    </cfRule>
  </conditionalFormatting>
  <conditionalFormatting sqref="L19">
    <cfRule type="cellIs" priority="6" dxfId="2" operator="lessThan" stopIfTrue="1">
      <formula>0</formula>
    </cfRule>
    <cfRule type="expression" priority="7" dxfId="1" stopIfTrue="1">
      <formula>$L$19&lt;&gt;$L$49</formula>
    </cfRule>
  </conditionalFormatting>
  <conditionalFormatting sqref="L4">
    <cfRule type="cellIs" priority="8" dxfId="0" operator="notEqual" stopIfTrue="1">
      <formula>0</formula>
    </cfRule>
  </conditionalFormatting>
  <dataValidations count="6">
    <dataValidation type="textLength" operator="equal" showInputMessage="1" showErrorMessage="1" sqref="AK114:AK115 AK98:AK112 AK11:AK95">
      <formula1>5</formula1>
    </dataValidation>
    <dataValidation type="list" allowBlank="1" showInputMessage="1" showErrorMessage="1" sqref="B7">
      <formula1>$A$88:$A$101</formula1>
    </dataValidation>
    <dataValidation type="list" allowBlank="1" showInputMessage="1" showErrorMessage="1" sqref="B8">
      <formula1>$A$104:$A$105</formula1>
    </dataValidation>
    <dataValidation allowBlank="1" showInputMessage="1" showErrorMessage="1" promptTitle="IS THIS CORRECT!" prompt="This code is designated for the acquisition of Land &amp; Buildings - are you sure this is right!" sqref="L13"/>
    <dataValidation type="list" operator="equal" showInputMessage="1" showErrorMessage="1" error="PLEASE ENTER YOUR 5 DIGIT COST CENTRE NUMBER ( SEE LIST ON SHEET 2 )" sqref="A2">
      <formula1>$AK$10:$AK$115</formula1>
    </dataValidation>
    <dataValidation type="list" showInputMessage="1" showErrorMessage="1" prompt="Please enter a C or a D in Upper Case ONLY" sqref="K13:K69 K71">
      <formula1>$A$84:$A$85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3"/>
  <ignoredErrors>
    <ignoredError sqref="A3" emptyCellReference="1" unlockedFormula="1"/>
    <ignoredError sqref="L4 B6" emptyCellReferenc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3"/>
  </sheetPr>
  <dimension ref="A1:N107"/>
  <sheetViews>
    <sheetView zoomScalePageLayoutView="0" workbookViewId="0" topLeftCell="A1">
      <pane ySplit="2" topLeftCell="A73" activePane="bottomLeft" state="frozen"/>
      <selection pane="topLeft" activeCell="A1" sqref="A1"/>
      <selection pane="bottomLeft" activeCell="A106" sqref="A106"/>
    </sheetView>
  </sheetViews>
  <sheetFormatPr defaultColWidth="9.140625" defaultRowHeight="12.75"/>
  <cols>
    <col min="1" max="1" width="10.00390625" style="0" customWidth="1"/>
    <col min="2" max="2" width="40.00390625" style="0" customWidth="1"/>
    <col min="3" max="3" width="10.57421875" style="46" customWidth="1"/>
    <col min="4" max="4" width="10.57421875" style="52" customWidth="1"/>
    <col min="5" max="5" width="10.57421875" style="0" customWidth="1"/>
  </cols>
  <sheetData>
    <row r="1" spans="2:4" ht="21" customHeight="1">
      <c r="B1" s="15" t="s">
        <v>165</v>
      </c>
      <c r="C1" s="43"/>
      <c r="D1" s="48"/>
    </row>
    <row r="2" spans="2:4" ht="33.75" customHeight="1">
      <c r="B2" s="14" t="s">
        <v>67</v>
      </c>
      <c r="C2" s="44" t="s">
        <v>68</v>
      </c>
      <c r="D2" s="49" t="s">
        <v>69</v>
      </c>
    </row>
    <row r="3" spans="1:4" ht="16.5" customHeight="1">
      <c r="A3" s="30">
        <v>10040</v>
      </c>
      <c r="B3" s="19" t="s">
        <v>72</v>
      </c>
      <c r="C3" s="43">
        <v>10040</v>
      </c>
      <c r="D3" s="48">
        <v>938282</v>
      </c>
    </row>
    <row r="4" spans="1:4" ht="16.5" customHeight="1">
      <c r="A4" s="30">
        <v>10042</v>
      </c>
      <c r="B4" s="19" t="s">
        <v>73</v>
      </c>
      <c r="C4" s="43">
        <v>10042</v>
      </c>
      <c r="D4" s="48">
        <v>938350</v>
      </c>
    </row>
    <row r="5" spans="1:4" ht="16.5" customHeight="1">
      <c r="A5" s="30">
        <v>10043</v>
      </c>
      <c r="B5" s="19" t="s">
        <v>74</v>
      </c>
      <c r="C5" s="43">
        <v>10043</v>
      </c>
      <c r="D5" s="48">
        <v>938355</v>
      </c>
    </row>
    <row r="6" spans="1:4" ht="16.5" customHeight="1">
      <c r="A6" s="30">
        <v>10044</v>
      </c>
      <c r="B6" s="19" t="s">
        <v>75</v>
      </c>
      <c r="C6" s="43">
        <v>10044</v>
      </c>
      <c r="D6" s="48">
        <v>938025</v>
      </c>
    </row>
    <row r="7" spans="1:4" ht="16.5" customHeight="1">
      <c r="A7" s="30">
        <v>10045</v>
      </c>
      <c r="B7" s="19" t="s">
        <v>76</v>
      </c>
      <c r="C7" s="43">
        <v>10045</v>
      </c>
      <c r="D7" s="48">
        <v>938030</v>
      </c>
    </row>
    <row r="8" spans="1:4" ht="16.5" customHeight="1">
      <c r="A8" s="30">
        <v>10046</v>
      </c>
      <c r="B8" s="14" t="s">
        <v>77</v>
      </c>
      <c r="C8" s="43">
        <v>10046</v>
      </c>
      <c r="D8" s="48">
        <v>938035</v>
      </c>
    </row>
    <row r="9" spans="1:4" ht="16.5" customHeight="1">
      <c r="A9" s="30">
        <v>10047</v>
      </c>
      <c r="B9" s="14" t="s">
        <v>78</v>
      </c>
      <c r="C9" s="43">
        <v>10047</v>
      </c>
      <c r="D9" s="48">
        <v>938040</v>
      </c>
    </row>
    <row r="10" spans="1:4" ht="16.5" customHeight="1">
      <c r="A10" s="30">
        <v>10048</v>
      </c>
      <c r="B10" s="14" t="s">
        <v>79</v>
      </c>
      <c r="C10" s="43">
        <v>10048</v>
      </c>
      <c r="D10" s="48">
        <v>938045</v>
      </c>
    </row>
    <row r="11" spans="1:4" ht="16.5" customHeight="1">
      <c r="A11" s="30">
        <v>10049</v>
      </c>
      <c r="B11" s="14" t="s">
        <v>80</v>
      </c>
      <c r="C11" s="43">
        <v>10049</v>
      </c>
      <c r="D11" s="48">
        <v>938050</v>
      </c>
    </row>
    <row r="12" spans="1:4" ht="16.5" customHeight="1">
      <c r="A12" s="30">
        <v>10050</v>
      </c>
      <c r="B12" s="14" t="s">
        <v>81</v>
      </c>
      <c r="C12" s="43">
        <v>10050</v>
      </c>
      <c r="D12" s="48">
        <v>938285</v>
      </c>
    </row>
    <row r="13" spans="1:4" ht="16.5" customHeight="1">
      <c r="A13" s="30">
        <v>10051</v>
      </c>
      <c r="B13" s="14" t="s">
        <v>82</v>
      </c>
      <c r="C13" s="43">
        <v>10051</v>
      </c>
      <c r="D13" s="50">
        <v>938055</v>
      </c>
    </row>
    <row r="14" spans="1:14" ht="16.5" customHeight="1">
      <c r="A14" s="30">
        <v>10054</v>
      </c>
      <c r="B14" s="14" t="s">
        <v>83</v>
      </c>
      <c r="C14" s="43">
        <v>10054</v>
      </c>
      <c r="D14" s="48">
        <v>938070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4" ht="16.5" customHeight="1">
      <c r="A15" s="30">
        <v>10055</v>
      </c>
      <c r="B15" s="14" t="s">
        <v>84</v>
      </c>
      <c r="C15" s="43">
        <v>10055</v>
      </c>
      <c r="D15" s="48">
        <v>938075</v>
      </c>
    </row>
    <row r="16" spans="1:4" ht="16.5" customHeight="1">
      <c r="A16" s="30">
        <v>10056</v>
      </c>
      <c r="B16" s="14" t="s">
        <v>85</v>
      </c>
      <c r="C16" s="43">
        <v>10056</v>
      </c>
      <c r="D16" s="48">
        <v>938080</v>
      </c>
    </row>
    <row r="17" spans="1:4" ht="16.5" customHeight="1">
      <c r="A17" s="30">
        <v>10057</v>
      </c>
      <c r="B17" s="14" t="s">
        <v>86</v>
      </c>
      <c r="C17" s="43">
        <v>10057</v>
      </c>
      <c r="D17" s="48">
        <v>938085</v>
      </c>
    </row>
    <row r="18" spans="1:4" ht="16.5" customHeight="1">
      <c r="A18" s="30">
        <v>10058</v>
      </c>
      <c r="B18" s="21" t="s">
        <v>87</v>
      </c>
      <c r="C18" s="43">
        <v>10058</v>
      </c>
      <c r="D18" s="48">
        <v>938090</v>
      </c>
    </row>
    <row r="19" spans="1:4" ht="16.5" customHeight="1">
      <c r="A19" s="30">
        <v>10059</v>
      </c>
      <c r="B19" s="14" t="s">
        <v>88</v>
      </c>
      <c r="C19" s="43">
        <v>10059</v>
      </c>
      <c r="D19" s="48">
        <v>938095</v>
      </c>
    </row>
    <row r="20" spans="1:4" ht="16.5" customHeight="1">
      <c r="A20" s="30">
        <v>10060</v>
      </c>
      <c r="B20" s="19" t="s">
        <v>89</v>
      </c>
      <c r="C20" s="43">
        <v>10060</v>
      </c>
      <c r="D20" s="48">
        <v>938490</v>
      </c>
    </row>
    <row r="21" spans="1:4" ht="16.5" customHeight="1">
      <c r="A21" s="30">
        <v>10061</v>
      </c>
      <c r="B21" s="14" t="s">
        <v>90</v>
      </c>
      <c r="C21" s="43">
        <v>10061</v>
      </c>
      <c r="D21" s="48">
        <v>938100</v>
      </c>
    </row>
    <row r="22" spans="1:4" ht="16.5" customHeight="1">
      <c r="A22" s="30">
        <v>10062</v>
      </c>
      <c r="B22" s="14" t="s">
        <v>91</v>
      </c>
      <c r="C22" s="43">
        <v>10062</v>
      </c>
      <c r="D22" s="48">
        <v>938105</v>
      </c>
    </row>
    <row r="23" spans="1:4" ht="16.5" customHeight="1">
      <c r="A23" s="30">
        <v>10063</v>
      </c>
      <c r="B23" s="14" t="s">
        <v>92</v>
      </c>
      <c r="C23" s="43">
        <v>10063</v>
      </c>
      <c r="D23" s="48">
        <v>938110</v>
      </c>
    </row>
    <row r="24" spans="1:4" ht="16.5" customHeight="1">
      <c r="A24" s="30">
        <v>10064</v>
      </c>
      <c r="B24" s="14" t="s">
        <v>93</v>
      </c>
      <c r="C24" s="43">
        <v>10064</v>
      </c>
      <c r="D24" s="48">
        <v>938115</v>
      </c>
    </row>
    <row r="25" spans="1:4" ht="16.5" customHeight="1">
      <c r="A25" s="30">
        <v>10065</v>
      </c>
      <c r="B25" s="14" t="s">
        <v>94</v>
      </c>
      <c r="C25" s="43">
        <v>10065</v>
      </c>
      <c r="D25" s="48">
        <v>938120</v>
      </c>
    </row>
    <row r="26" spans="1:4" ht="16.5" customHeight="1">
      <c r="A26" s="30">
        <v>10066</v>
      </c>
      <c r="B26" s="14" t="s">
        <v>95</v>
      </c>
      <c r="C26" s="43">
        <v>10066</v>
      </c>
      <c r="D26" s="48">
        <v>938125</v>
      </c>
    </row>
    <row r="27" spans="1:4" ht="16.5" customHeight="1">
      <c r="A27" s="30">
        <v>10067</v>
      </c>
      <c r="B27" s="14" t="s">
        <v>96</v>
      </c>
      <c r="C27" s="43">
        <v>10067</v>
      </c>
      <c r="D27" s="48">
        <v>938130</v>
      </c>
    </row>
    <row r="28" spans="1:4" ht="16.5" customHeight="1">
      <c r="A28" s="30">
        <v>10068</v>
      </c>
      <c r="B28" s="14" t="s">
        <v>97</v>
      </c>
      <c r="C28" s="43">
        <v>10068</v>
      </c>
      <c r="D28" s="48">
        <v>938135</v>
      </c>
    </row>
    <row r="29" spans="1:4" ht="16.5" customHeight="1">
      <c r="A29" s="30">
        <v>10069</v>
      </c>
      <c r="B29" s="14" t="s">
        <v>98</v>
      </c>
      <c r="C29" s="43">
        <v>10069</v>
      </c>
      <c r="D29" s="48">
        <v>938140</v>
      </c>
    </row>
    <row r="30" spans="1:4" ht="16.5" customHeight="1">
      <c r="A30" s="30">
        <v>10070</v>
      </c>
      <c r="B30" s="14" t="s">
        <v>99</v>
      </c>
      <c r="C30" s="43">
        <v>10070</v>
      </c>
      <c r="D30" s="48">
        <v>938145</v>
      </c>
    </row>
    <row r="31" spans="1:4" ht="16.5" customHeight="1">
      <c r="A31" s="30">
        <v>10071</v>
      </c>
      <c r="B31" s="14" t="s">
        <v>100</v>
      </c>
      <c r="C31" s="43">
        <v>10071</v>
      </c>
      <c r="D31" s="48">
        <v>938150</v>
      </c>
    </row>
    <row r="32" spans="1:4" ht="16.5" customHeight="1">
      <c r="A32" s="30">
        <v>10072</v>
      </c>
      <c r="B32" s="14" t="s">
        <v>101</v>
      </c>
      <c r="C32" s="43">
        <v>10072</v>
      </c>
      <c r="D32" s="48">
        <v>938155</v>
      </c>
    </row>
    <row r="33" spans="1:4" ht="16.5" customHeight="1">
      <c r="A33" s="30">
        <v>10073</v>
      </c>
      <c r="B33" s="14" t="s">
        <v>102</v>
      </c>
      <c r="C33" s="43">
        <v>10073</v>
      </c>
      <c r="D33" s="48">
        <v>938290</v>
      </c>
    </row>
    <row r="34" spans="1:4" ht="16.5" customHeight="1">
      <c r="A34" s="30">
        <v>10074</v>
      </c>
      <c r="B34" s="14" t="s">
        <v>103</v>
      </c>
      <c r="C34" s="43">
        <v>10074</v>
      </c>
      <c r="D34" s="48">
        <v>938160</v>
      </c>
    </row>
    <row r="35" spans="1:4" ht="16.5" customHeight="1">
      <c r="A35" s="30">
        <v>10075</v>
      </c>
      <c r="B35" s="14" t="s">
        <v>104</v>
      </c>
      <c r="C35" s="43">
        <v>10075</v>
      </c>
      <c r="D35" s="48">
        <v>938165</v>
      </c>
    </row>
    <row r="36" spans="1:4" ht="16.5" customHeight="1">
      <c r="A36" s="30">
        <v>10078</v>
      </c>
      <c r="B36" s="14" t="s">
        <v>105</v>
      </c>
      <c r="C36" s="43">
        <v>10078</v>
      </c>
      <c r="D36" s="48">
        <v>938295</v>
      </c>
    </row>
    <row r="37" spans="1:4" ht="16.5" customHeight="1">
      <c r="A37" s="30">
        <v>10079</v>
      </c>
      <c r="B37" s="14" t="s">
        <v>106</v>
      </c>
      <c r="C37" s="43">
        <v>10079</v>
      </c>
      <c r="D37" s="48">
        <v>938180</v>
      </c>
    </row>
    <row r="38" spans="1:4" ht="16.5" customHeight="1">
      <c r="A38" s="30">
        <v>10080</v>
      </c>
      <c r="B38" s="14" t="s">
        <v>107</v>
      </c>
      <c r="C38" s="43">
        <v>10080</v>
      </c>
      <c r="D38" s="48">
        <v>938185</v>
      </c>
    </row>
    <row r="39" spans="1:4" ht="16.5" customHeight="1">
      <c r="A39" s="30">
        <v>10081</v>
      </c>
      <c r="B39" s="19" t="s">
        <v>108</v>
      </c>
      <c r="C39" s="43">
        <v>10081</v>
      </c>
      <c r="D39" s="48">
        <v>938190</v>
      </c>
    </row>
    <row r="40" spans="1:4" ht="16.5" customHeight="1">
      <c r="A40" s="30">
        <v>10082</v>
      </c>
      <c r="B40" s="14" t="s">
        <v>109</v>
      </c>
      <c r="C40" s="43">
        <v>10082</v>
      </c>
      <c r="D40" s="48">
        <v>938195</v>
      </c>
    </row>
    <row r="41" spans="1:4" ht="16.5" customHeight="1">
      <c r="A41" s="30">
        <v>10083</v>
      </c>
      <c r="B41" s="14" t="s">
        <v>110</v>
      </c>
      <c r="C41" s="43">
        <v>10083</v>
      </c>
      <c r="D41" s="48">
        <v>938255</v>
      </c>
    </row>
    <row r="42" spans="1:4" ht="16.5" customHeight="1">
      <c r="A42" s="30">
        <v>10084</v>
      </c>
      <c r="B42" s="14" t="s">
        <v>111</v>
      </c>
      <c r="C42" s="43">
        <v>10084</v>
      </c>
      <c r="D42" s="48">
        <v>938495</v>
      </c>
    </row>
    <row r="43" spans="1:4" ht="16.5" customHeight="1">
      <c r="A43" s="30">
        <v>10085</v>
      </c>
      <c r="B43" s="14" t="s">
        <v>112</v>
      </c>
      <c r="C43" s="43">
        <v>10085</v>
      </c>
      <c r="D43" s="48">
        <v>938360</v>
      </c>
    </row>
    <row r="44" spans="1:4" ht="16.5" customHeight="1">
      <c r="A44" s="30">
        <v>10086</v>
      </c>
      <c r="B44" s="14" t="s">
        <v>113</v>
      </c>
      <c r="C44" s="43">
        <v>10086</v>
      </c>
      <c r="D44" s="48">
        <v>938250</v>
      </c>
    </row>
    <row r="45" spans="1:4" ht="16.5" customHeight="1">
      <c r="A45" s="30">
        <v>10087</v>
      </c>
      <c r="B45" s="14" t="s">
        <v>114</v>
      </c>
      <c r="C45" s="43">
        <v>10087</v>
      </c>
      <c r="D45" s="48">
        <v>938365</v>
      </c>
    </row>
    <row r="46" spans="1:4" ht="16.5" customHeight="1">
      <c r="A46" s="30">
        <v>10088</v>
      </c>
      <c r="B46" s="14" t="s">
        <v>115</v>
      </c>
      <c r="C46" s="43">
        <v>10088</v>
      </c>
      <c r="D46" s="48">
        <v>938370</v>
      </c>
    </row>
    <row r="47" spans="1:4" ht="16.5" customHeight="1">
      <c r="A47" s="30">
        <v>10089</v>
      </c>
      <c r="B47" s="14" t="s">
        <v>116</v>
      </c>
      <c r="C47" s="43">
        <v>10089</v>
      </c>
      <c r="D47" s="48">
        <v>938300</v>
      </c>
    </row>
    <row r="48" spans="1:4" ht="16.5" customHeight="1">
      <c r="A48" s="30">
        <v>10092</v>
      </c>
      <c r="B48" s="14" t="s">
        <v>117</v>
      </c>
      <c r="C48" s="43">
        <v>10092</v>
      </c>
      <c r="D48" s="48">
        <v>938320</v>
      </c>
    </row>
    <row r="49" spans="1:4" ht="16.5" customHeight="1">
      <c r="A49" s="30">
        <v>10093</v>
      </c>
      <c r="B49" s="14" t="s">
        <v>118</v>
      </c>
      <c r="C49" s="43">
        <v>10093</v>
      </c>
      <c r="D49" s="48">
        <v>938325</v>
      </c>
    </row>
    <row r="50" spans="1:4" ht="16.5" customHeight="1">
      <c r="A50" s="30">
        <v>10094</v>
      </c>
      <c r="B50" s="14" t="s">
        <v>119</v>
      </c>
      <c r="C50" s="43">
        <v>10094</v>
      </c>
      <c r="D50" s="48">
        <v>938330</v>
      </c>
    </row>
    <row r="51" spans="1:4" ht="16.5" customHeight="1">
      <c r="A51" s="30">
        <v>10095</v>
      </c>
      <c r="B51" s="14" t="s">
        <v>120</v>
      </c>
      <c r="C51" s="43">
        <v>10095</v>
      </c>
      <c r="D51" s="48">
        <v>938335</v>
      </c>
    </row>
    <row r="52" spans="1:4" ht="16.5" customHeight="1">
      <c r="A52" s="30">
        <v>10096</v>
      </c>
      <c r="B52" s="14" t="s">
        <v>121</v>
      </c>
      <c r="C52" s="43">
        <v>10096</v>
      </c>
      <c r="D52" s="48">
        <v>938375</v>
      </c>
    </row>
    <row r="53" spans="1:4" ht="16.5" customHeight="1">
      <c r="A53" s="30">
        <v>10097</v>
      </c>
      <c r="B53" s="14" t="s">
        <v>122</v>
      </c>
      <c r="C53" s="43">
        <v>10097</v>
      </c>
      <c r="D53" s="48">
        <v>938240</v>
      </c>
    </row>
    <row r="54" spans="1:4" ht="16.5" customHeight="1">
      <c r="A54" s="30">
        <v>10098</v>
      </c>
      <c r="B54" s="14" t="s">
        <v>123</v>
      </c>
      <c r="C54" s="43">
        <v>10098</v>
      </c>
      <c r="D54" s="48">
        <v>938200</v>
      </c>
    </row>
    <row r="55" spans="1:4" ht="16.5" customHeight="1">
      <c r="A55" s="30">
        <v>10099</v>
      </c>
      <c r="B55" s="14" t="s">
        <v>124</v>
      </c>
      <c r="C55" s="43">
        <v>10099</v>
      </c>
      <c r="D55" s="48">
        <v>938340</v>
      </c>
    </row>
    <row r="56" spans="1:4" ht="16.5" customHeight="1">
      <c r="A56" s="30">
        <v>10100</v>
      </c>
      <c r="B56" s="14" t="s">
        <v>125</v>
      </c>
      <c r="C56" s="43">
        <v>10100</v>
      </c>
      <c r="D56" s="48">
        <v>938345</v>
      </c>
    </row>
    <row r="57" spans="1:4" ht="16.5" customHeight="1">
      <c r="A57" s="30">
        <v>10101</v>
      </c>
      <c r="B57" s="14" t="s">
        <v>126</v>
      </c>
      <c r="C57" s="43">
        <v>10101</v>
      </c>
      <c r="D57" s="48">
        <v>938210</v>
      </c>
    </row>
    <row r="58" spans="1:4" ht="16.5" customHeight="1">
      <c r="A58" s="30">
        <v>10102</v>
      </c>
      <c r="B58" s="14" t="s">
        <v>127</v>
      </c>
      <c r="C58" s="43">
        <v>10102</v>
      </c>
      <c r="D58" s="48">
        <v>938215</v>
      </c>
    </row>
    <row r="59" spans="1:4" ht="16.5" customHeight="1">
      <c r="A59" s="30">
        <v>10103</v>
      </c>
      <c r="B59" s="14" t="s">
        <v>128</v>
      </c>
      <c r="C59" s="43">
        <v>10103</v>
      </c>
      <c r="D59" s="48">
        <v>938220</v>
      </c>
    </row>
    <row r="60" spans="1:4" ht="16.5" customHeight="1">
      <c r="A60" s="30">
        <v>10105</v>
      </c>
      <c r="B60" s="14" t="s">
        <v>129</v>
      </c>
      <c r="C60" s="43">
        <v>10105</v>
      </c>
      <c r="D60" s="48">
        <v>938225</v>
      </c>
    </row>
    <row r="61" spans="1:4" ht="16.5" customHeight="1">
      <c r="A61" s="30">
        <v>10107</v>
      </c>
      <c r="B61" s="20" t="s">
        <v>130</v>
      </c>
      <c r="C61" s="43">
        <v>10107</v>
      </c>
      <c r="D61" s="48">
        <v>938390</v>
      </c>
    </row>
    <row r="62" spans="1:4" ht="16.5" customHeight="1">
      <c r="A62" s="30">
        <v>10108</v>
      </c>
      <c r="B62" s="20" t="s">
        <v>131</v>
      </c>
      <c r="C62" s="43">
        <v>10108</v>
      </c>
      <c r="D62" s="48">
        <v>938380</v>
      </c>
    </row>
    <row r="63" spans="1:4" ht="16.5" customHeight="1">
      <c r="A63" s="30">
        <v>10109</v>
      </c>
      <c r="B63" s="20" t="s">
        <v>132</v>
      </c>
      <c r="C63" s="43">
        <v>10109</v>
      </c>
      <c r="D63" s="48">
        <v>938205</v>
      </c>
    </row>
    <row r="64" spans="1:4" ht="16.5" customHeight="1">
      <c r="A64" s="30">
        <v>10110</v>
      </c>
      <c r="B64" s="20" t="s">
        <v>133</v>
      </c>
      <c r="C64" s="43">
        <v>10110</v>
      </c>
      <c r="D64" s="48">
        <v>938395</v>
      </c>
    </row>
    <row r="65" spans="1:4" ht="16.5" customHeight="1">
      <c r="A65" s="30">
        <v>10111</v>
      </c>
      <c r="B65" s="20" t="s">
        <v>134</v>
      </c>
      <c r="C65" s="43">
        <v>10111</v>
      </c>
      <c r="D65" s="48">
        <v>938385</v>
      </c>
    </row>
    <row r="66" spans="1:4" ht="16.5" customHeight="1">
      <c r="A66" s="30">
        <v>10112</v>
      </c>
      <c r="B66" s="20" t="s">
        <v>135</v>
      </c>
      <c r="C66" s="43">
        <v>10112</v>
      </c>
      <c r="D66" s="48">
        <v>938405</v>
      </c>
    </row>
    <row r="67" spans="1:4" ht="16.5" customHeight="1">
      <c r="A67" s="30">
        <v>10114</v>
      </c>
      <c r="B67" s="20" t="s">
        <v>136</v>
      </c>
      <c r="C67" s="43">
        <v>10114</v>
      </c>
      <c r="D67" s="48">
        <v>938410</v>
      </c>
    </row>
    <row r="68" spans="1:4" ht="16.5" customHeight="1">
      <c r="A68" s="30">
        <v>10115</v>
      </c>
      <c r="B68" s="20" t="s">
        <v>137</v>
      </c>
      <c r="C68" s="43">
        <v>10115</v>
      </c>
      <c r="D68" s="48">
        <v>938400</v>
      </c>
    </row>
    <row r="69" spans="1:4" ht="16.5" customHeight="1">
      <c r="A69" s="31">
        <v>10116</v>
      </c>
      <c r="B69" s="20" t="s">
        <v>138</v>
      </c>
      <c r="C69" s="43">
        <v>10116</v>
      </c>
      <c r="D69" s="48">
        <v>938310</v>
      </c>
    </row>
    <row r="70" spans="1:4" ht="16.5" customHeight="1">
      <c r="A70" s="30">
        <v>10117</v>
      </c>
      <c r="B70" s="20" t="s">
        <v>139</v>
      </c>
      <c r="C70" s="43">
        <v>10117</v>
      </c>
      <c r="D70" s="48">
        <v>938415</v>
      </c>
    </row>
    <row r="71" spans="1:4" ht="16.5" customHeight="1">
      <c r="A71" s="30">
        <v>10118</v>
      </c>
      <c r="B71" s="20" t="s">
        <v>140</v>
      </c>
      <c r="C71" s="43">
        <v>10118</v>
      </c>
      <c r="D71" s="48">
        <v>938235</v>
      </c>
    </row>
    <row r="72" spans="1:4" ht="16.5" customHeight="1">
      <c r="A72" s="30">
        <v>10119</v>
      </c>
      <c r="B72" s="20" t="s">
        <v>141</v>
      </c>
      <c r="C72" s="43">
        <v>10119</v>
      </c>
      <c r="D72" s="48">
        <v>938245</v>
      </c>
    </row>
    <row r="73" spans="1:4" ht="16.5" customHeight="1">
      <c r="A73" s="30">
        <v>10120</v>
      </c>
      <c r="B73" s="20" t="s">
        <v>142</v>
      </c>
      <c r="C73" s="43">
        <v>10120</v>
      </c>
      <c r="D73" s="48">
        <v>938020</v>
      </c>
    </row>
    <row r="74" spans="1:4" ht="16.5" customHeight="1">
      <c r="A74" s="30">
        <v>10121</v>
      </c>
      <c r="B74" s="20" t="s">
        <v>143</v>
      </c>
      <c r="C74" s="43">
        <v>10121</v>
      </c>
      <c r="D74" s="48">
        <v>938425</v>
      </c>
    </row>
    <row r="75" spans="1:4" ht="16.5" customHeight="1">
      <c r="A75" s="30">
        <v>10122</v>
      </c>
      <c r="B75" s="20" t="s">
        <v>144</v>
      </c>
      <c r="C75" s="43">
        <v>10122</v>
      </c>
      <c r="D75" s="48">
        <v>938260</v>
      </c>
    </row>
    <row r="76" spans="1:4" ht="16.5" customHeight="1">
      <c r="A76" s="30">
        <v>10123</v>
      </c>
      <c r="B76" s="20" t="s">
        <v>145</v>
      </c>
      <c r="C76" s="43">
        <v>10123</v>
      </c>
      <c r="D76" s="48">
        <v>938430</v>
      </c>
    </row>
    <row r="77" spans="1:4" ht="16.5" customHeight="1">
      <c r="A77" s="30">
        <v>10124</v>
      </c>
      <c r="B77" s="20" t="s">
        <v>146</v>
      </c>
      <c r="C77" s="43">
        <v>10124</v>
      </c>
      <c r="D77" s="48">
        <v>938265</v>
      </c>
    </row>
    <row r="78" spans="1:4" ht="16.5" customHeight="1">
      <c r="A78" s="30">
        <v>10125</v>
      </c>
      <c r="B78" s="20" t="s">
        <v>147</v>
      </c>
      <c r="C78" s="43">
        <v>10125</v>
      </c>
      <c r="D78" s="48">
        <v>938550</v>
      </c>
    </row>
    <row r="79" spans="1:4" ht="16.5" customHeight="1">
      <c r="A79" s="30">
        <v>10126</v>
      </c>
      <c r="B79" s="20" t="s">
        <v>148</v>
      </c>
      <c r="C79" s="43">
        <v>10126</v>
      </c>
      <c r="D79" s="48">
        <v>938555</v>
      </c>
    </row>
    <row r="80" spans="1:4" ht="16.5" customHeight="1">
      <c r="A80" s="30">
        <v>10127</v>
      </c>
      <c r="B80" s="20" t="s">
        <v>149</v>
      </c>
      <c r="C80" s="43">
        <v>10127</v>
      </c>
      <c r="D80" s="48">
        <v>938270</v>
      </c>
    </row>
    <row r="81" spans="1:4" ht="16.5" customHeight="1">
      <c r="A81" s="30">
        <v>10128</v>
      </c>
      <c r="B81" s="14" t="s">
        <v>150</v>
      </c>
      <c r="C81" s="43">
        <v>10128</v>
      </c>
      <c r="D81" s="48">
        <v>938280</v>
      </c>
    </row>
    <row r="82" spans="1:4" ht="16.5" customHeight="1">
      <c r="A82" s="30">
        <v>10129</v>
      </c>
      <c r="B82" s="19" t="s">
        <v>151</v>
      </c>
      <c r="C82" s="43">
        <v>10129</v>
      </c>
      <c r="D82" s="48">
        <v>938275</v>
      </c>
    </row>
    <row r="83" spans="1:4" ht="16.5" customHeight="1">
      <c r="A83" s="30">
        <v>10130</v>
      </c>
      <c r="B83" s="14" t="s">
        <v>70</v>
      </c>
      <c r="C83" s="43">
        <v>10130</v>
      </c>
      <c r="D83" s="48">
        <v>938000</v>
      </c>
    </row>
    <row r="84" spans="1:4" ht="16.5" customHeight="1">
      <c r="A84" s="30">
        <v>10131</v>
      </c>
      <c r="B84" s="14" t="s">
        <v>71</v>
      </c>
      <c r="C84" s="43">
        <v>10131</v>
      </c>
      <c r="D84" s="48">
        <v>938005</v>
      </c>
    </row>
    <row r="85" spans="1:4" ht="16.5" customHeight="1">
      <c r="A85" s="30">
        <v>10132</v>
      </c>
      <c r="B85" s="14" t="s">
        <v>265</v>
      </c>
      <c r="C85" s="43">
        <v>10132</v>
      </c>
      <c r="D85" s="48">
        <v>938010</v>
      </c>
    </row>
    <row r="86" spans="1:4" ht="16.5" customHeight="1">
      <c r="A86" s="30">
        <v>10133</v>
      </c>
      <c r="B86" s="14" t="s">
        <v>266</v>
      </c>
      <c r="C86" s="43">
        <v>10133</v>
      </c>
      <c r="D86" s="48">
        <v>938015</v>
      </c>
    </row>
    <row r="87" spans="1:4" ht="16.5" customHeight="1">
      <c r="A87" s="30">
        <v>10134</v>
      </c>
      <c r="B87" s="14" t="s">
        <v>152</v>
      </c>
      <c r="C87" s="43">
        <v>10134</v>
      </c>
      <c r="D87" s="48">
        <v>938435</v>
      </c>
    </row>
    <row r="88" spans="1:4" ht="16.5" customHeight="1">
      <c r="A88" s="30">
        <v>10137</v>
      </c>
      <c r="B88" s="14" t="s">
        <v>154</v>
      </c>
      <c r="C88" s="43">
        <v>10137</v>
      </c>
      <c r="D88" s="48">
        <v>938540</v>
      </c>
    </row>
    <row r="89" spans="1:4" ht="16.5" customHeight="1">
      <c r="A89" s="30">
        <v>10139</v>
      </c>
      <c r="B89" s="14" t="s">
        <v>155</v>
      </c>
      <c r="C89" s="43">
        <v>10139</v>
      </c>
      <c r="D89" s="48">
        <v>938440</v>
      </c>
    </row>
    <row r="90" spans="1:4" ht="16.5" customHeight="1">
      <c r="A90" s="30">
        <v>10142</v>
      </c>
      <c r="B90" s="14" t="s">
        <v>156</v>
      </c>
      <c r="C90" s="43">
        <v>10142</v>
      </c>
      <c r="D90" s="48">
        <v>938535</v>
      </c>
    </row>
    <row r="91" spans="1:4" ht="16.5" customHeight="1">
      <c r="A91" s="30">
        <v>10143</v>
      </c>
      <c r="B91" s="14" t="s">
        <v>166</v>
      </c>
      <c r="C91" s="43">
        <v>10143</v>
      </c>
      <c r="D91" s="48">
        <v>938515</v>
      </c>
    </row>
    <row r="92" spans="1:4" ht="16.5" customHeight="1">
      <c r="A92" s="30">
        <v>10145</v>
      </c>
      <c r="B92" s="14" t="s">
        <v>157</v>
      </c>
      <c r="C92" s="43">
        <v>10145</v>
      </c>
      <c r="D92" s="48">
        <v>938525</v>
      </c>
    </row>
    <row r="93" spans="1:4" ht="16.5" customHeight="1">
      <c r="A93" s="30">
        <v>10147</v>
      </c>
      <c r="B93" s="14" t="s">
        <v>158</v>
      </c>
      <c r="C93" s="43">
        <v>10147</v>
      </c>
      <c r="D93" s="48">
        <v>938485</v>
      </c>
    </row>
    <row r="94" spans="1:4" ht="16.5" customHeight="1">
      <c r="A94" s="30">
        <v>10148</v>
      </c>
      <c r="B94" s="19" t="s">
        <v>159</v>
      </c>
      <c r="C94" s="43">
        <v>10148</v>
      </c>
      <c r="D94" s="48">
        <v>938520</v>
      </c>
    </row>
    <row r="95" spans="1:4" ht="16.5" customHeight="1">
      <c r="A95" s="30">
        <v>10152</v>
      </c>
      <c r="B95" s="14" t="s">
        <v>160</v>
      </c>
      <c r="C95" s="43">
        <v>10152</v>
      </c>
      <c r="D95" s="48">
        <v>938460</v>
      </c>
    </row>
    <row r="96" spans="1:4" ht="16.5" customHeight="1">
      <c r="A96" s="30">
        <v>10156</v>
      </c>
      <c r="B96" s="14" t="s">
        <v>161</v>
      </c>
      <c r="C96" s="43">
        <v>10156</v>
      </c>
      <c r="D96" s="48">
        <v>938560</v>
      </c>
    </row>
    <row r="97" spans="1:4" ht="16.5" customHeight="1">
      <c r="A97" s="30">
        <v>10157</v>
      </c>
      <c r="B97" s="14" t="s">
        <v>162</v>
      </c>
      <c r="C97" s="43">
        <v>10157</v>
      </c>
      <c r="D97" s="48">
        <v>938565</v>
      </c>
    </row>
    <row r="98" spans="1:4" ht="16.5" customHeight="1">
      <c r="A98" s="30">
        <v>10158</v>
      </c>
      <c r="B98" s="14" t="s">
        <v>163</v>
      </c>
      <c r="C98" s="43">
        <v>10158</v>
      </c>
      <c r="D98" s="48">
        <v>938570</v>
      </c>
    </row>
    <row r="99" spans="1:4" ht="16.5" customHeight="1">
      <c r="A99" s="30">
        <v>10159</v>
      </c>
      <c r="B99" s="19" t="s">
        <v>164</v>
      </c>
      <c r="C99" s="43">
        <v>10159</v>
      </c>
      <c r="D99" s="48">
        <v>938575</v>
      </c>
    </row>
    <row r="100" spans="1:4" ht="16.5" customHeight="1">
      <c r="A100" s="31">
        <v>10698</v>
      </c>
      <c r="B100" s="20" t="s">
        <v>153</v>
      </c>
      <c r="C100" s="45">
        <v>10698</v>
      </c>
      <c r="D100" s="48">
        <v>938437</v>
      </c>
    </row>
    <row r="101" spans="1:4" ht="16.5" customHeight="1">
      <c r="A101" s="30">
        <v>10953</v>
      </c>
      <c r="B101" s="14" t="s">
        <v>261</v>
      </c>
      <c r="C101" s="43">
        <v>10953</v>
      </c>
      <c r="D101" s="48">
        <v>938438</v>
      </c>
    </row>
    <row r="102" spans="1:4" ht="16.5" customHeight="1">
      <c r="A102" s="30">
        <v>11093</v>
      </c>
      <c r="B102" s="14" t="s">
        <v>264</v>
      </c>
      <c r="C102" s="43">
        <v>11093</v>
      </c>
      <c r="D102" s="48">
        <v>938580</v>
      </c>
    </row>
    <row r="103" spans="1:4" ht="16.5" customHeight="1">
      <c r="A103" s="30">
        <v>11094</v>
      </c>
      <c r="B103" s="14" t="s">
        <v>263</v>
      </c>
      <c r="C103" s="43">
        <v>11094</v>
      </c>
      <c r="D103" s="48">
        <v>938585</v>
      </c>
    </row>
    <row r="104" spans="1:4" ht="16.5" customHeight="1">
      <c r="A104" s="30">
        <v>11174</v>
      </c>
      <c r="B104" s="14" t="s">
        <v>268</v>
      </c>
      <c r="C104" s="43">
        <v>11174</v>
      </c>
      <c r="D104" s="48">
        <v>938548</v>
      </c>
    </row>
    <row r="105" spans="1:4" ht="16.5" customHeight="1">
      <c r="A105" s="53">
        <v>11278</v>
      </c>
      <c r="B105" s="14" t="s">
        <v>274</v>
      </c>
      <c r="C105" s="43">
        <v>11278</v>
      </c>
      <c r="D105" s="48">
        <v>938590</v>
      </c>
    </row>
    <row r="106" spans="1:2" ht="16.5" customHeight="1">
      <c r="A106">
        <f>COUNT(A3:A105)</f>
        <v>103</v>
      </c>
      <c r="B106" t="s">
        <v>275</v>
      </c>
    </row>
    <row r="107" spans="2:4" ht="16.5" customHeight="1">
      <c r="B107" s="17"/>
      <c r="C107" s="47"/>
      <c r="D107" s="51"/>
    </row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</sheetData>
  <sheetProtection/>
  <dataValidations count="1">
    <dataValidation type="textLength" operator="equal" showInputMessage="1" showErrorMessage="1" sqref="D100 A90:A104 C90:C104 C3:C87 A3:A87 D11">
      <formula1>5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Cyngor Sir Caerdydd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Cardiff Council</dc:creator>
  <cp:keywords/>
  <dc:description/>
  <cp:lastModifiedBy>Support</cp:lastModifiedBy>
  <cp:lastPrinted>2007-04-27T11:45:28Z</cp:lastPrinted>
  <dcterms:created xsi:type="dcterms:W3CDTF">2004-10-13T14:28:13Z</dcterms:created>
  <dcterms:modified xsi:type="dcterms:W3CDTF">2015-04-15T15:18:53Z</dcterms:modified>
  <cp:category/>
  <cp:version/>
  <cp:contentType/>
  <cp:contentStatus/>
</cp:coreProperties>
</file>